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3990" firstSheet="17" activeTab="19"/>
  </bookViews>
  <sheets>
    <sheet name="ProjeX Parameters" sheetId="1" state="veryHidden" r:id="rId1"/>
    <sheet name="Original sheet_PTs" sheetId="2" state="veryHidden" r:id="rId2"/>
    <sheet name="After row insert_PTs" sheetId="3" state="veryHidden" r:id="rId3"/>
    <sheet name="With start and dur_PTs" sheetId="4" state="veryHidden" r:id="rId4"/>
    <sheet name="Original sheet_PS" sheetId="5" state="veryHidden" r:id="rId5"/>
    <sheet name="After row insert_PS" sheetId="6" state="veryHidden" r:id="rId6"/>
    <sheet name="With start and dur_PS" sheetId="7" state="veryHidden" r:id="rId7"/>
    <sheet name="Original sheet_DS" sheetId="8" state="veryHidden" r:id="rId8"/>
    <sheet name="After row insert_DS" sheetId="9" state="veryHidden" r:id="rId9"/>
    <sheet name="With start and dur_DS" sheetId="10" state="veryHidden" r:id="rId10"/>
    <sheet name="Original sheet_CS" sheetId="11" state="veryHidden" r:id="rId11"/>
    <sheet name="After row insert_CS" sheetId="12" state="veryHidden" r:id="rId12"/>
    <sheet name="With start and dur_CS" sheetId="13" state="veryHidden" r:id="rId13"/>
    <sheet name="Original sheet_TPs" sheetId="14" state="veryHidden" r:id="rId14"/>
    <sheet name="After row insert_TPs" sheetId="15" state="veryHidden" r:id="rId15"/>
    <sheet name="With start and dur_TPs" sheetId="16" state="veryHidden" r:id="rId16"/>
    <sheet name="PrjVac" sheetId="17" state="veryHidden" r:id="rId17"/>
    <sheet name="With start and dur" sheetId="18" r:id="rId18"/>
    <sheet name="After row insert" sheetId="19" r:id="rId19"/>
    <sheet name="Original sheet" sheetId="20" r:id="rId20"/>
  </sheets>
  <definedNames>
    <definedName name="_xlnm.Print_Area" localSheetId="18">'After row insert'!$B$3:$BB$18</definedName>
    <definedName name="_xlnm.Print_Area" localSheetId="19">'Original sheet'!$B$3:$BB$17</definedName>
    <definedName name="_xlnm.Print_Area" localSheetId="17">'With start and dur'!$B$3:$BB$18</definedName>
  </definedNames>
  <calcPr fullCalcOnLoad="1"/>
</workbook>
</file>

<file path=xl/comments11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task</t>
        </r>
      </text>
    </comment>
    <comment ref="B1" authorId="0">
      <text>
        <r>
          <rPr>
            <sz val="8"/>
            <rFont val="Tahoma"/>
            <family val="0"/>
          </rPr>
          <t>Starting date of Project</t>
        </r>
      </text>
    </comment>
    <comment ref="C1" authorId="0">
      <text>
        <r>
          <rPr>
            <sz val="8"/>
            <rFont val="Tahoma"/>
            <family val="0"/>
          </rPr>
          <t>Ending date of Project</t>
        </r>
      </text>
    </comment>
    <comment ref="A2" authorId="0">
      <text>
        <r>
          <rPr>
            <sz val="8"/>
            <rFont val="Tahoma"/>
            <family val="0"/>
          </rPr>
          <t>Location of task in ProjeX sheet</t>
        </r>
      </text>
    </comment>
    <comment ref="B2" authorId="0">
      <text>
        <r>
          <rPr>
            <sz val="8"/>
            <rFont val="Tahoma"/>
            <family val="0"/>
          </rPr>
          <t>Task start</t>
        </r>
      </text>
    </comment>
    <comment ref="C2" authorId="0">
      <text>
        <r>
          <rPr>
            <sz val="8"/>
            <rFont val="Tahoma"/>
            <family val="0"/>
          </rPr>
          <t>Task end</t>
        </r>
      </text>
    </comment>
    <comment ref="D2" authorId="0">
      <text>
        <r>
          <rPr>
            <sz val="8"/>
            <rFont val="Tahoma"/>
            <family val="0"/>
          </rPr>
          <t>Task duration</t>
        </r>
      </text>
    </comment>
    <comment ref="E2" authorId="0">
      <text>
        <r>
          <rPr>
            <sz val="8"/>
            <rFont val="Tahoma"/>
            <family val="0"/>
          </rPr>
          <t>Earliest start</t>
        </r>
      </text>
    </comment>
    <comment ref="F2" authorId="0">
      <text>
        <r>
          <rPr>
            <sz val="8"/>
            <rFont val="Tahoma"/>
            <family val="0"/>
          </rPr>
          <t>Latest start</t>
        </r>
      </text>
    </comment>
    <comment ref="G2" authorId="0">
      <text>
        <r>
          <rPr>
            <sz val="8"/>
            <rFont val="Tahoma"/>
            <family val="0"/>
          </rPr>
          <t>Earliest finish</t>
        </r>
      </text>
    </comment>
    <comment ref="H2" authorId="0">
      <text>
        <r>
          <rPr>
            <sz val="8"/>
            <rFont val="Tahoma"/>
            <family val="0"/>
          </rPr>
          <t>Latest finish</t>
        </r>
      </text>
    </comment>
    <comment ref="I2" authorId="0">
      <text>
        <r>
          <rPr>
            <sz val="8"/>
            <rFont val="Tahoma"/>
            <family val="0"/>
          </rPr>
          <t>Float</t>
        </r>
      </text>
    </comment>
  </commentList>
</comments>
</file>

<file path=xl/comments12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task</t>
        </r>
      </text>
    </comment>
    <comment ref="B1" authorId="0">
      <text>
        <r>
          <rPr>
            <sz val="8"/>
            <rFont val="Tahoma"/>
            <family val="0"/>
          </rPr>
          <t>Starting date of Project</t>
        </r>
      </text>
    </comment>
    <comment ref="C1" authorId="0">
      <text>
        <r>
          <rPr>
            <sz val="8"/>
            <rFont val="Tahoma"/>
            <family val="0"/>
          </rPr>
          <t>Ending date of Project</t>
        </r>
      </text>
    </comment>
    <comment ref="A2" authorId="0">
      <text>
        <r>
          <rPr>
            <sz val="8"/>
            <rFont val="Tahoma"/>
            <family val="0"/>
          </rPr>
          <t>Location of task in ProjeX sheet</t>
        </r>
      </text>
    </comment>
    <comment ref="B2" authorId="0">
      <text>
        <r>
          <rPr>
            <sz val="8"/>
            <rFont val="Tahoma"/>
            <family val="0"/>
          </rPr>
          <t>Task start</t>
        </r>
      </text>
    </comment>
    <comment ref="C2" authorId="0">
      <text>
        <r>
          <rPr>
            <sz val="8"/>
            <rFont val="Tahoma"/>
            <family val="0"/>
          </rPr>
          <t>Task end</t>
        </r>
      </text>
    </comment>
    <comment ref="D2" authorId="0">
      <text>
        <r>
          <rPr>
            <sz val="8"/>
            <rFont val="Tahoma"/>
            <family val="0"/>
          </rPr>
          <t>Task duration</t>
        </r>
      </text>
    </comment>
    <comment ref="E2" authorId="0">
      <text>
        <r>
          <rPr>
            <sz val="8"/>
            <rFont val="Tahoma"/>
            <family val="0"/>
          </rPr>
          <t>Earliest start</t>
        </r>
      </text>
    </comment>
    <comment ref="F2" authorId="0">
      <text>
        <r>
          <rPr>
            <sz val="8"/>
            <rFont val="Tahoma"/>
            <family val="0"/>
          </rPr>
          <t>Latest start</t>
        </r>
      </text>
    </comment>
    <comment ref="G2" authorId="0">
      <text>
        <r>
          <rPr>
            <sz val="8"/>
            <rFont val="Tahoma"/>
            <family val="0"/>
          </rPr>
          <t>Earliest finish</t>
        </r>
      </text>
    </comment>
    <comment ref="H2" authorId="0">
      <text>
        <r>
          <rPr>
            <sz val="8"/>
            <rFont val="Tahoma"/>
            <family val="0"/>
          </rPr>
          <t>Latest finish</t>
        </r>
      </text>
    </comment>
    <comment ref="I2" authorId="0">
      <text>
        <r>
          <rPr>
            <sz val="8"/>
            <rFont val="Tahoma"/>
            <family val="0"/>
          </rPr>
          <t>Float</t>
        </r>
      </text>
    </comment>
  </commentList>
</comments>
</file>

<file path=xl/comments13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task</t>
        </r>
      </text>
    </comment>
    <comment ref="B1" authorId="0">
      <text>
        <r>
          <rPr>
            <sz val="8"/>
            <rFont val="Tahoma"/>
            <family val="0"/>
          </rPr>
          <t>Starting date of Project</t>
        </r>
      </text>
    </comment>
    <comment ref="C1" authorId="0">
      <text>
        <r>
          <rPr>
            <sz val="8"/>
            <rFont val="Tahoma"/>
            <family val="0"/>
          </rPr>
          <t>Ending date of Project</t>
        </r>
      </text>
    </comment>
    <comment ref="A2" authorId="0">
      <text>
        <r>
          <rPr>
            <sz val="8"/>
            <rFont val="Tahoma"/>
            <family val="0"/>
          </rPr>
          <t>Location of task in ProjeX sheet</t>
        </r>
      </text>
    </comment>
    <comment ref="B2" authorId="0">
      <text>
        <r>
          <rPr>
            <sz val="8"/>
            <rFont val="Tahoma"/>
            <family val="0"/>
          </rPr>
          <t>Task start</t>
        </r>
      </text>
    </comment>
    <comment ref="C2" authorId="0">
      <text>
        <r>
          <rPr>
            <sz val="8"/>
            <rFont val="Tahoma"/>
            <family val="0"/>
          </rPr>
          <t>Task end</t>
        </r>
      </text>
    </comment>
    <comment ref="D2" authorId="0">
      <text>
        <r>
          <rPr>
            <sz val="8"/>
            <rFont val="Tahoma"/>
            <family val="0"/>
          </rPr>
          <t>Task duration</t>
        </r>
      </text>
    </comment>
    <comment ref="E2" authorId="0">
      <text>
        <r>
          <rPr>
            <sz val="8"/>
            <rFont val="Tahoma"/>
            <family val="0"/>
          </rPr>
          <t>Earliest start</t>
        </r>
      </text>
    </comment>
    <comment ref="F2" authorId="0">
      <text>
        <r>
          <rPr>
            <sz val="8"/>
            <rFont val="Tahoma"/>
            <family val="0"/>
          </rPr>
          <t>Latest start</t>
        </r>
      </text>
    </comment>
    <comment ref="G2" authorId="0">
      <text>
        <r>
          <rPr>
            <sz val="8"/>
            <rFont val="Tahoma"/>
            <family val="0"/>
          </rPr>
          <t>Earliest finish</t>
        </r>
      </text>
    </comment>
    <comment ref="H2" authorId="0">
      <text>
        <r>
          <rPr>
            <sz val="8"/>
            <rFont val="Tahoma"/>
            <family val="0"/>
          </rPr>
          <t>Latest finish</t>
        </r>
      </text>
    </comment>
    <comment ref="I2" authorId="0">
      <text>
        <r>
          <rPr>
            <sz val="8"/>
            <rFont val="Tahoma"/>
            <family val="0"/>
          </rPr>
          <t>Float</t>
        </r>
      </text>
    </comment>
  </commentList>
</comments>
</file>

<file path=xl/comments14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task</t>
        </r>
      </text>
    </comment>
    <comment ref="A2" authorId="0">
      <text>
        <r>
          <rPr>
            <sz val="8"/>
            <rFont val="Tahoma"/>
            <family val="0"/>
          </rPr>
          <t>How the task is defined; 0: start and duration; 1: start and end; 2: user defined</t>
        </r>
      </text>
    </comment>
    <comment ref="B2" authorId="0">
      <text>
        <r>
          <rPr>
            <sz val="8"/>
            <rFont val="Tahoma"/>
            <family val="0"/>
          </rPr>
          <t>Use dependants to calculate task starts (if set to 1)</t>
        </r>
      </text>
    </comment>
    <comment ref="C2" authorId="0">
      <text>
        <r>
          <rPr>
            <sz val="8"/>
            <rFont val="Tahoma"/>
            <family val="0"/>
          </rPr>
          <t>Specify colour of Gantt bar, blank to use defaults</t>
        </r>
      </text>
    </comment>
    <comment ref="D2" authorId="0">
      <text>
        <r>
          <rPr>
            <sz val="8"/>
            <rFont val="Tahoma"/>
            <family val="0"/>
          </rPr>
          <t>Work hours of task, 0 : 24/7; 1 : user specified hours</t>
        </r>
      </text>
    </comment>
    <comment ref="E2" authorId="0">
      <text>
        <r>
          <rPr>
            <sz val="8"/>
            <rFont val="Tahoma"/>
            <family val="0"/>
          </rPr>
          <t>Monday hours</t>
        </r>
      </text>
    </comment>
    <comment ref="F2" authorId="0">
      <text>
        <r>
          <rPr>
            <sz val="8"/>
            <rFont val="Tahoma"/>
            <family val="0"/>
          </rPr>
          <t>Tuesday hours</t>
        </r>
      </text>
    </comment>
    <comment ref="G2" authorId="0">
      <text>
        <r>
          <rPr>
            <sz val="8"/>
            <rFont val="Tahoma"/>
            <family val="0"/>
          </rPr>
          <t>Wednesday hours</t>
        </r>
      </text>
    </comment>
    <comment ref="H2" authorId="0">
      <text>
        <r>
          <rPr>
            <sz val="8"/>
            <rFont val="Tahoma"/>
            <family val="0"/>
          </rPr>
          <t>Thursday hours</t>
        </r>
      </text>
    </comment>
    <comment ref="I2" authorId="0">
      <text>
        <r>
          <rPr>
            <sz val="8"/>
            <rFont val="Tahoma"/>
            <family val="0"/>
          </rPr>
          <t>Friday hours</t>
        </r>
      </text>
    </comment>
    <comment ref="J2" authorId="0">
      <text>
        <r>
          <rPr>
            <sz val="8"/>
            <rFont val="Tahoma"/>
            <family val="0"/>
          </rPr>
          <t>Saturday hours</t>
        </r>
      </text>
    </comment>
    <comment ref="K2" authorId="0">
      <text>
        <r>
          <rPr>
            <sz val="8"/>
            <rFont val="Tahoma"/>
            <family val="0"/>
          </rPr>
          <t>Sunday hours</t>
        </r>
      </text>
    </comment>
    <comment ref="L2" authorId="0">
      <text>
        <r>
          <rPr>
            <sz val="8"/>
            <rFont val="Tahoma"/>
            <family val="0"/>
          </rPr>
          <t>How to plot non-workdays, 0:Adjust duration and task; 1: do not adjust end; 2: Adjust neither</t>
        </r>
      </text>
    </comment>
    <comment ref="M2" authorId="0">
      <text>
        <r>
          <rPr>
            <sz val="8"/>
            <rFont val="Tahoma"/>
            <family val="0"/>
          </rPr>
          <t>PERT formula, 0:Normal; 1: Pessimistic</t>
        </r>
      </text>
    </comment>
    <comment ref="N2" authorId="0">
      <text>
        <r>
          <rPr>
            <sz val="8"/>
            <rFont val="Tahoma"/>
            <family val="0"/>
          </rPr>
          <t>Optimistic duration</t>
        </r>
      </text>
    </comment>
    <comment ref="O2" authorId="0">
      <text>
        <r>
          <rPr>
            <sz val="8"/>
            <rFont val="Tahoma"/>
            <family val="0"/>
          </rPr>
          <t>Most likely duration</t>
        </r>
      </text>
    </comment>
    <comment ref="P2" authorId="0">
      <text>
        <r>
          <rPr>
            <sz val="8"/>
            <rFont val="Tahoma"/>
            <family val="0"/>
          </rPr>
          <t>Pessimistic duration</t>
        </r>
      </text>
    </comment>
    <comment ref="Q2" authorId="0">
      <text>
        <r>
          <rPr>
            <sz val="8"/>
            <rFont val="Tahoma"/>
            <family val="0"/>
          </rPr>
          <t>PERT variance</t>
        </r>
      </text>
    </comment>
    <comment ref="R2" authorId="0">
      <text>
        <r>
          <rPr>
            <sz val="8"/>
            <rFont val="Tahoma"/>
            <family val="0"/>
          </rPr>
          <t>Adjust start of task to avoid weekend</t>
        </r>
      </text>
    </comment>
    <comment ref="S2" authorId="0">
      <text>
        <r>
          <rPr>
            <sz val="8"/>
            <rFont val="Tahoma"/>
            <family val="0"/>
          </rPr>
          <t>Draw task bar through weekend</t>
        </r>
      </text>
    </comment>
    <comment ref="T2" authorId="0">
      <text>
        <r>
          <rPr>
            <sz val="8"/>
            <rFont val="Tahoma"/>
            <family val="0"/>
          </rPr>
          <t>Colour to use when plotting in PlaneX</t>
        </r>
      </text>
    </comment>
    <comment ref="U2" authorId="0">
      <text>
        <r>
          <rPr>
            <sz val="8"/>
            <rFont val="Tahoma"/>
            <family val="0"/>
          </rPr>
          <t>Cost of task</t>
        </r>
      </text>
    </comment>
    <comment ref="V2" authorId="0">
      <text>
        <r>
          <rPr>
            <sz val="8"/>
            <rFont val="Tahoma"/>
            <family val="0"/>
          </rPr>
          <t>Cost period of task 0:None, 1:Total, 2:hourly, 3:daily</t>
        </r>
      </text>
    </comment>
    <comment ref="W2" authorId="0">
      <text>
        <r>
          <rPr>
            <sz val="8"/>
            <rFont val="Tahoma"/>
            <family val="0"/>
          </rPr>
          <t>If, user defined colour, draw black bar to show completion</t>
        </r>
      </text>
    </comment>
    <comment ref="X2" authorId="0">
      <text>
        <r>
          <rPr>
            <sz val="8"/>
            <rFont val="Tahoma"/>
            <family val="0"/>
          </rPr>
          <t>Task priority, 1 - 999</t>
        </r>
      </text>
    </comment>
    <comment ref="Y2" authorId="0">
      <text>
        <r>
          <rPr>
            <sz val="8"/>
            <rFont val="Tahoma"/>
            <family val="0"/>
          </rPr>
          <t>Task level (for indent)</t>
        </r>
      </text>
    </comment>
    <comment ref="Z2" authorId="0">
      <text>
        <r>
          <rPr>
            <sz val="8"/>
            <rFont val="Tahoma"/>
            <family val="0"/>
          </rPr>
          <t>Dynamic link giving the row number of the task in the ProjeX sheet</t>
        </r>
      </text>
    </comment>
    <comment ref="AA2" authorId="0">
      <text>
        <r>
          <rPr>
            <sz val="8"/>
            <rFont val="Tahoma"/>
            <family val="0"/>
          </rPr>
          <t>Type of task/group</t>
        </r>
      </text>
    </comment>
    <comment ref="AB2" authorId="0">
      <text>
        <r>
          <rPr>
            <sz val="8"/>
            <rFont val="Tahoma"/>
            <family val="0"/>
          </rPr>
          <t>Type of task/group</t>
        </r>
      </text>
    </comment>
    <comment ref="AC2" authorId="0">
      <text>
        <r>
          <rPr>
            <sz val="8"/>
            <rFont val="Tahoma"/>
            <family val="0"/>
          </rPr>
          <t>param1</t>
        </r>
      </text>
    </comment>
    <comment ref="AD2" authorId="0">
      <text>
        <r>
          <rPr>
            <sz val="8"/>
            <rFont val="Tahoma"/>
            <family val="0"/>
          </rPr>
          <t>param2</t>
        </r>
      </text>
    </comment>
    <comment ref="AE2" authorId="0">
      <text>
        <r>
          <rPr>
            <sz val="8"/>
            <rFont val="Tahoma"/>
            <family val="0"/>
          </rPr>
          <t>param3</t>
        </r>
      </text>
    </comment>
    <comment ref="AF2" authorId="0">
      <text>
        <r>
          <rPr>
            <sz val="8"/>
            <rFont val="Tahoma"/>
            <family val="0"/>
          </rPr>
          <t>Don't work public holidays</t>
        </r>
      </text>
    </comment>
  </commentList>
</comments>
</file>

<file path=xl/comments15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task</t>
        </r>
      </text>
    </comment>
    <comment ref="A2" authorId="0">
      <text>
        <r>
          <rPr>
            <sz val="8"/>
            <rFont val="Tahoma"/>
            <family val="0"/>
          </rPr>
          <t>How the task is defined; 0: start and duration; 1: start and end; 2: user defined</t>
        </r>
      </text>
    </comment>
    <comment ref="B2" authorId="0">
      <text>
        <r>
          <rPr>
            <sz val="8"/>
            <rFont val="Tahoma"/>
            <family val="0"/>
          </rPr>
          <t>Use dependants to calculate task starts (if set to 1)</t>
        </r>
      </text>
    </comment>
    <comment ref="C2" authorId="0">
      <text>
        <r>
          <rPr>
            <sz val="8"/>
            <rFont val="Tahoma"/>
            <family val="0"/>
          </rPr>
          <t>Specify colour of Gantt bar, blank to use defaults</t>
        </r>
      </text>
    </comment>
    <comment ref="D2" authorId="0">
      <text>
        <r>
          <rPr>
            <sz val="8"/>
            <rFont val="Tahoma"/>
            <family val="0"/>
          </rPr>
          <t>Work hours of task, 0 : 24/7; 1 : user specified hours</t>
        </r>
      </text>
    </comment>
    <comment ref="E2" authorId="0">
      <text>
        <r>
          <rPr>
            <sz val="8"/>
            <rFont val="Tahoma"/>
            <family val="0"/>
          </rPr>
          <t>Monday hours</t>
        </r>
      </text>
    </comment>
    <comment ref="F2" authorId="0">
      <text>
        <r>
          <rPr>
            <sz val="8"/>
            <rFont val="Tahoma"/>
            <family val="0"/>
          </rPr>
          <t>Tuesday hours</t>
        </r>
      </text>
    </comment>
    <comment ref="G2" authorId="0">
      <text>
        <r>
          <rPr>
            <sz val="8"/>
            <rFont val="Tahoma"/>
            <family val="0"/>
          </rPr>
          <t>Wednesday hours</t>
        </r>
      </text>
    </comment>
    <comment ref="H2" authorId="0">
      <text>
        <r>
          <rPr>
            <sz val="8"/>
            <rFont val="Tahoma"/>
            <family val="0"/>
          </rPr>
          <t>Thursday hours</t>
        </r>
      </text>
    </comment>
    <comment ref="I2" authorId="0">
      <text>
        <r>
          <rPr>
            <sz val="8"/>
            <rFont val="Tahoma"/>
            <family val="0"/>
          </rPr>
          <t>Friday hours</t>
        </r>
      </text>
    </comment>
    <comment ref="J2" authorId="0">
      <text>
        <r>
          <rPr>
            <sz val="8"/>
            <rFont val="Tahoma"/>
            <family val="0"/>
          </rPr>
          <t>Saturday hours</t>
        </r>
      </text>
    </comment>
    <comment ref="K2" authorId="0">
      <text>
        <r>
          <rPr>
            <sz val="8"/>
            <rFont val="Tahoma"/>
            <family val="0"/>
          </rPr>
          <t>Sunday hours</t>
        </r>
      </text>
    </comment>
    <comment ref="L2" authorId="0">
      <text>
        <r>
          <rPr>
            <sz val="8"/>
            <rFont val="Tahoma"/>
            <family val="0"/>
          </rPr>
          <t>How to plot non-workdays, 0:Adjust duration and task; 1: do not adjust end; 2: Adjust neither</t>
        </r>
      </text>
    </comment>
    <comment ref="M2" authorId="0">
      <text>
        <r>
          <rPr>
            <sz val="8"/>
            <rFont val="Tahoma"/>
            <family val="0"/>
          </rPr>
          <t>PERT formula, 0:Normal; 1: Pessimistic</t>
        </r>
      </text>
    </comment>
    <comment ref="N2" authorId="0">
      <text>
        <r>
          <rPr>
            <sz val="8"/>
            <rFont val="Tahoma"/>
            <family val="0"/>
          </rPr>
          <t>Optimistic duration</t>
        </r>
      </text>
    </comment>
    <comment ref="O2" authorId="0">
      <text>
        <r>
          <rPr>
            <sz val="8"/>
            <rFont val="Tahoma"/>
            <family val="0"/>
          </rPr>
          <t>Most likely duration</t>
        </r>
      </text>
    </comment>
    <comment ref="P2" authorId="0">
      <text>
        <r>
          <rPr>
            <sz val="8"/>
            <rFont val="Tahoma"/>
            <family val="0"/>
          </rPr>
          <t>Pessimistic duration</t>
        </r>
      </text>
    </comment>
    <comment ref="Q2" authorId="0">
      <text>
        <r>
          <rPr>
            <sz val="8"/>
            <rFont val="Tahoma"/>
            <family val="0"/>
          </rPr>
          <t>PERT variance</t>
        </r>
      </text>
    </comment>
    <comment ref="R2" authorId="0">
      <text>
        <r>
          <rPr>
            <sz val="8"/>
            <rFont val="Tahoma"/>
            <family val="0"/>
          </rPr>
          <t>Adjust start of task to avoid weekend</t>
        </r>
      </text>
    </comment>
    <comment ref="S2" authorId="0">
      <text>
        <r>
          <rPr>
            <sz val="8"/>
            <rFont val="Tahoma"/>
            <family val="0"/>
          </rPr>
          <t>Draw task bar through weekend</t>
        </r>
      </text>
    </comment>
    <comment ref="T2" authorId="0">
      <text>
        <r>
          <rPr>
            <sz val="8"/>
            <rFont val="Tahoma"/>
            <family val="0"/>
          </rPr>
          <t>Colour to use when plotting in PlaneX</t>
        </r>
      </text>
    </comment>
    <comment ref="U2" authorId="0">
      <text>
        <r>
          <rPr>
            <sz val="8"/>
            <rFont val="Tahoma"/>
            <family val="0"/>
          </rPr>
          <t>Cost of task</t>
        </r>
      </text>
    </comment>
    <comment ref="V2" authorId="0">
      <text>
        <r>
          <rPr>
            <sz val="8"/>
            <rFont val="Tahoma"/>
            <family val="0"/>
          </rPr>
          <t>Cost period of task 0:None, 1:Total, 2:hourly, 3:daily</t>
        </r>
      </text>
    </comment>
    <comment ref="W2" authorId="0">
      <text>
        <r>
          <rPr>
            <sz val="8"/>
            <rFont val="Tahoma"/>
            <family val="0"/>
          </rPr>
          <t>If, user defined colour, draw black bar to show completion</t>
        </r>
      </text>
    </comment>
    <comment ref="X2" authorId="0">
      <text>
        <r>
          <rPr>
            <sz val="8"/>
            <rFont val="Tahoma"/>
            <family val="0"/>
          </rPr>
          <t>Task priority, 1 - 999</t>
        </r>
      </text>
    </comment>
    <comment ref="Y2" authorId="0">
      <text>
        <r>
          <rPr>
            <sz val="8"/>
            <rFont val="Tahoma"/>
            <family val="0"/>
          </rPr>
          <t>Task level (for indent)</t>
        </r>
      </text>
    </comment>
    <comment ref="Z2" authorId="0">
      <text>
        <r>
          <rPr>
            <sz val="8"/>
            <rFont val="Tahoma"/>
            <family val="0"/>
          </rPr>
          <t>Dynamic link giving the row number of the task in the ProjeX sheet</t>
        </r>
      </text>
    </comment>
    <comment ref="AA2" authorId="0">
      <text>
        <r>
          <rPr>
            <sz val="8"/>
            <rFont val="Tahoma"/>
            <family val="0"/>
          </rPr>
          <t>Type of task/group</t>
        </r>
      </text>
    </comment>
    <comment ref="AB2" authorId="0">
      <text>
        <r>
          <rPr>
            <sz val="8"/>
            <rFont val="Tahoma"/>
            <family val="0"/>
          </rPr>
          <t>Type of task/group</t>
        </r>
      </text>
    </comment>
    <comment ref="AC2" authorId="0">
      <text>
        <r>
          <rPr>
            <sz val="8"/>
            <rFont val="Tahoma"/>
            <family val="0"/>
          </rPr>
          <t>param1</t>
        </r>
      </text>
    </comment>
    <comment ref="AD2" authorId="0">
      <text>
        <r>
          <rPr>
            <sz val="8"/>
            <rFont val="Tahoma"/>
            <family val="0"/>
          </rPr>
          <t>param2</t>
        </r>
      </text>
    </comment>
    <comment ref="AE2" authorId="0">
      <text>
        <r>
          <rPr>
            <sz val="8"/>
            <rFont val="Tahoma"/>
            <family val="0"/>
          </rPr>
          <t>param3</t>
        </r>
      </text>
    </comment>
    <comment ref="AF2" authorId="0">
      <text>
        <r>
          <rPr>
            <sz val="8"/>
            <rFont val="Tahoma"/>
            <family val="0"/>
          </rPr>
          <t>Don't work public holidays</t>
        </r>
      </text>
    </comment>
  </commentList>
</comments>
</file>

<file path=xl/comments16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task</t>
        </r>
      </text>
    </comment>
    <comment ref="A2" authorId="0">
      <text>
        <r>
          <rPr>
            <sz val="8"/>
            <rFont val="Tahoma"/>
            <family val="0"/>
          </rPr>
          <t>How the task is defined; 0: start and duration; 1: start and end; 2: user defined</t>
        </r>
      </text>
    </comment>
    <comment ref="B2" authorId="0">
      <text>
        <r>
          <rPr>
            <sz val="8"/>
            <rFont val="Tahoma"/>
            <family val="0"/>
          </rPr>
          <t>Use dependants to calculate task starts (if set to 1)</t>
        </r>
      </text>
    </comment>
    <comment ref="C2" authorId="0">
      <text>
        <r>
          <rPr>
            <sz val="8"/>
            <rFont val="Tahoma"/>
            <family val="0"/>
          </rPr>
          <t>Specify colour of Gantt bar, blank to use defaults</t>
        </r>
      </text>
    </comment>
    <comment ref="D2" authorId="0">
      <text>
        <r>
          <rPr>
            <sz val="8"/>
            <rFont val="Tahoma"/>
            <family val="0"/>
          </rPr>
          <t>Work hours of task, 0 : 24/7; 1 : user specified hours</t>
        </r>
      </text>
    </comment>
    <comment ref="E2" authorId="0">
      <text>
        <r>
          <rPr>
            <sz val="8"/>
            <rFont val="Tahoma"/>
            <family val="0"/>
          </rPr>
          <t>Monday hours</t>
        </r>
      </text>
    </comment>
    <comment ref="F2" authorId="0">
      <text>
        <r>
          <rPr>
            <sz val="8"/>
            <rFont val="Tahoma"/>
            <family val="0"/>
          </rPr>
          <t>Tuesday hours</t>
        </r>
      </text>
    </comment>
    <comment ref="G2" authorId="0">
      <text>
        <r>
          <rPr>
            <sz val="8"/>
            <rFont val="Tahoma"/>
            <family val="0"/>
          </rPr>
          <t>Wednesday hours</t>
        </r>
      </text>
    </comment>
    <comment ref="H2" authorId="0">
      <text>
        <r>
          <rPr>
            <sz val="8"/>
            <rFont val="Tahoma"/>
            <family val="0"/>
          </rPr>
          <t>Thursday hours</t>
        </r>
      </text>
    </comment>
    <comment ref="I2" authorId="0">
      <text>
        <r>
          <rPr>
            <sz val="8"/>
            <rFont val="Tahoma"/>
            <family val="0"/>
          </rPr>
          <t>Friday hours</t>
        </r>
      </text>
    </comment>
    <comment ref="J2" authorId="0">
      <text>
        <r>
          <rPr>
            <sz val="8"/>
            <rFont val="Tahoma"/>
            <family val="0"/>
          </rPr>
          <t>Saturday hours</t>
        </r>
      </text>
    </comment>
    <comment ref="K2" authorId="0">
      <text>
        <r>
          <rPr>
            <sz val="8"/>
            <rFont val="Tahoma"/>
            <family val="0"/>
          </rPr>
          <t>Sunday hours</t>
        </r>
      </text>
    </comment>
    <comment ref="L2" authorId="0">
      <text>
        <r>
          <rPr>
            <sz val="8"/>
            <rFont val="Tahoma"/>
            <family val="0"/>
          </rPr>
          <t>How to plot non-workdays, 0:Adjust duration and task; 1: do not adjust end; 2: Adjust neither</t>
        </r>
      </text>
    </comment>
    <comment ref="M2" authorId="0">
      <text>
        <r>
          <rPr>
            <sz val="8"/>
            <rFont val="Tahoma"/>
            <family val="0"/>
          </rPr>
          <t>PERT formula, 0:Normal; 1: Pessimistic</t>
        </r>
      </text>
    </comment>
    <comment ref="N2" authorId="0">
      <text>
        <r>
          <rPr>
            <sz val="8"/>
            <rFont val="Tahoma"/>
            <family val="0"/>
          </rPr>
          <t>Optimistic duration</t>
        </r>
      </text>
    </comment>
    <comment ref="O2" authorId="0">
      <text>
        <r>
          <rPr>
            <sz val="8"/>
            <rFont val="Tahoma"/>
            <family val="0"/>
          </rPr>
          <t>Most likely duration</t>
        </r>
      </text>
    </comment>
    <comment ref="P2" authorId="0">
      <text>
        <r>
          <rPr>
            <sz val="8"/>
            <rFont val="Tahoma"/>
            <family val="0"/>
          </rPr>
          <t>Pessimistic duration</t>
        </r>
      </text>
    </comment>
    <comment ref="Q2" authorId="0">
      <text>
        <r>
          <rPr>
            <sz val="8"/>
            <rFont val="Tahoma"/>
            <family val="0"/>
          </rPr>
          <t>PERT variance</t>
        </r>
      </text>
    </comment>
    <comment ref="R2" authorId="0">
      <text>
        <r>
          <rPr>
            <sz val="8"/>
            <rFont val="Tahoma"/>
            <family val="0"/>
          </rPr>
          <t>Adjust start of task to avoid weekend</t>
        </r>
      </text>
    </comment>
    <comment ref="S2" authorId="0">
      <text>
        <r>
          <rPr>
            <sz val="8"/>
            <rFont val="Tahoma"/>
            <family val="0"/>
          </rPr>
          <t>Draw task bar through weekend</t>
        </r>
      </text>
    </comment>
    <comment ref="T2" authorId="0">
      <text>
        <r>
          <rPr>
            <sz val="8"/>
            <rFont val="Tahoma"/>
            <family val="0"/>
          </rPr>
          <t>Colour to use when plotting in PlaneX</t>
        </r>
      </text>
    </comment>
    <comment ref="U2" authorId="0">
      <text>
        <r>
          <rPr>
            <sz val="8"/>
            <rFont val="Tahoma"/>
            <family val="0"/>
          </rPr>
          <t>Cost of task</t>
        </r>
      </text>
    </comment>
    <comment ref="V2" authorId="0">
      <text>
        <r>
          <rPr>
            <sz val="8"/>
            <rFont val="Tahoma"/>
            <family val="0"/>
          </rPr>
          <t>Cost period of task 0:None, 1:Total, 2:hourly, 3:daily</t>
        </r>
      </text>
    </comment>
    <comment ref="W2" authorId="0">
      <text>
        <r>
          <rPr>
            <sz val="8"/>
            <rFont val="Tahoma"/>
            <family val="0"/>
          </rPr>
          <t>If, user defined colour, draw black bar to show completion</t>
        </r>
      </text>
    </comment>
    <comment ref="X2" authorId="0">
      <text>
        <r>
          <rPr>
            <sz val="8"/>
            <rFont val="Tahoma"/>
            <family val="0"/>
          </rPr>
          <t>Task priority, 1 - 999</t>
        </r>
      </text>
    </comment>
    <comment ref="Y2" authorId="0">
      <text>
        <r>
          <rPr>
            <sz val="8"/>
            <rFont val="Tahoma"/>
            <family val="0"/>
          </rPr>
          <t>Task level (for indent)</t>
        </r>
      </text>
    </comment>
    <comment ref="Z2" authorId="0">
      <text>
        <r>
          <rPr>
            <sz val="8"/>
            <rFont val="Tahoma"/>
            <family val="0"/>
          </rPr>
          <t>Dynamic link giving the row number of the task in the ProjeX sheet</t>
        </r>
      </text>
    </comment>
    <comment ref="AA2" authorId="0">
      <text>
        <r>
          <rPr>
            <sz val="8"/>
            <rFont val="Tahoma"/>
            <family val="0"/>
          </rPr>
          <t>Type of task/group</t>
        </r>
      </text>
    </comment>
    <comment ref="AB2" authorId="0">
      <text>
        <r>
          <rPr>
            <sz val="8"/>
            <rFont val="Tahoma"/>
            <family val="0"/>
          </rPr>
          <t>Type of task/group</t>
        </r>
      </text>
    </comment>
    <comment ref="AC2" authorId="0">
      <text>
        <r>
          <rPr>
            <sz val="8"/>
            <rFont val="Tahoma"/>
            <family val="0"/>
          </rPr>
          <t>param1</t>
        </r>
      </text>
    </comment>
    <comment ref="AD2" authorId="0">
      <text>
        <r>
          <rPr>
            <sz val="8"/>
            <rFont val="Tahoma"/>
            <family val="0"/>
          </rPr>
          <t>param2</t>
        </r>
      </text>
    </comment>
    <comment ref="AE2" authorId="0">
      <text>
        <r>
          <rPr>
            <sz val="8"/>
            <rFont val="Tahoma"/>
            <family val="0"/>
          </rPr>
          <t>param3</t>
        </r>
      </text>
    </comment>
    <comment ref="AF2" authorId="0">
      <text>
        <r>
          <rPr>
            <sz val="8"/>
            <rFont val="Tahoma"/>
            <family val="0"/>
          </rPr>
          <t>Don't work public holidays</t>
        </r>
      </text>
    </comment>
  </commentList>
</comments>
</file>

<file path=xl/comments5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pointer</t>
        </r>
      </text>
    </comment>
    <comment ref="D1" authorId="0">
      <text>
        <r>
          <rPr>
            <sz val="8"/>
            <rFont val="Tahoma"/>
            <family val="0"/>
          </rPr>
          <t>Version of Preceed format</t>
        </r>
      </text>
    </comment>
    <comment ref="A2" authorId="0">
      <text>
        <r>
          <rPr>
            <sz val="8"/>
            <rFont val="Tahoma"/>
            <family val="0"/>
          </rPr>
          <t>Number of preceders allocated to this task(pointer)</t>
        </r>
      </text>
    </comment>
    <comment ref="B2" authorId="0">
      <text>
        <r>
          <rPr>
            <sz val="8"/>
            <rFont val="Tahoma"/>
            <family val="0"/>
          </rPr>
          <t>Pointer number of the task allocated to this task(pointer)</t>
        </r>
      </text>
    </comment>
    <comment ref="C2" authorId="0">
      <text>
        <r>
          <rPr>
            <sz val="8"/>
            <rFont val="Tahoma"/>
            <family val="0"/>
          </rPr>
          <t>Lag (currently in days) after the preceeder</t>
        </r>
      </text>
    </comment>
    <comment ref="D2" authorId="0">
      <text>
        <r>
          <rPr>
            <sz val="8"/>
            <rFont val="Tahoma"/>
            <family val="0"/>
          </rPr>
          <t>Type of lag, 0 : from the end ; 1 : From the start</t>
        </r>
      </text>
    </comment>
  </commentList>
</comments>
</file>

<file path=xl/comments6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pointer</t>
        </r>
      </text>
    </comment>
    <comment ref="D1" authorId="0">
      <text>
        <r>
          <rPr>
            <sz val="8"/>
            <rFont val="Tahoma"/>
            <family val="0"/>
          </rPr>
          <t>Version of Preceed format</t>
        </r>
      </text>
    </comment>
    <comment ref="A2" authorId="0">
      <text>
        <r>
          <rPr>
            <sz val="8"/>
            <rFont val="Tahoma"/>
            <family val="0"/>
          </rPr>
          <t>Number of preceders allocated to this task(pointer)</t>
        </r>
      </text>
    </comment>
    <comment ref="B2" authorId="0">
      <text>
        <r>
          <rPr>
            <sz val="8"/>
            <rFont val="Tahoma"/>
            <family val="0"/>
          </rPr>
          <t>Pointer number of the task allocated to this task(pointer)</t>
        </r>
      </text>
    </comment>
    <comment ref="C2" authorId="0">
      <text>
        <r>
          <rPr>
            <sz val="8"/>
            <rFont val="Tahoma"/>
            <family val="0"/>
          </rPr>
          <t>Lag (currently in days) after the preceeder</t>
        </r>
      </text>
    </comment>
    <comment ref="D2" authorId="0">
      <text>
        <r>
          <rPr>
            <sz val="8"/>
            <rFont val="Tahoma"/>
            <family val="0"/>
          </rPr>
          <t>Type of lag, 0 : from the end ; 1 : From the start</t>
        </r>
      </text>
    </comment>
  </commentList>
</comments>
</file>

<file path=xl/comments7.xml><?xml version="1.0" encoding="utf-8"?>
<comments xmlns="http://schemas.openxmlformats.org/spreadsheetml/2006/main">
  <authors>
    <author>Mike Witcombe</author>
  </authors>
  <commentList>
    <comment ref="A1" authorId="0">
      <text>
        <r>
          <rPr>
            <sz val="8"/>
            <rFont val="Tahoma"/>
            <family val="0"/>
          </rPr>
          <t>Last row in this sheet with a pointer</t>
        </r>
      </text>
    </comment>
    <comment ref="D1" authorId="0">
      <text>
        <r>
          <rPr>
            <sz val="8"/>
            <rFont val="Tahoma"/>
            <family val="0"/>
          </rPr>
          <t>Version of Preceed format</t>
        </r>
      </text>
    </comment>
    <comment ref="A2" authorId="0">
      <text>
        <r>
          <rPr>
            <sz val="8"/>
            <rFont val="Tahoma"/>
            <family val="0"/>
          </rPr>
          <t>Number of preceders allocated to this task(pointer)</t>
        </r>
      </text>
    </comment>
    <comment ref="B2" authorId="0">
      <text>
        <r>
          <rPr>
            <sz val="8"/>
            <rFont val="Tahoma"/>
            <family val="0"/>
          </rPr>
          <t>Pointer number of the task allocated to this task(pointer)</t>
        </r>
      </text>
    </comment>
    <comment ref="C2" authorId="0">
      <text>
        <r>
          <rPr>
            <sz val="8"/>
            <rFont val="Tahoma"/>
            <family val="0"/>
          </rPr>
          <t>Lag (currently in days) after the preceeder</t>
        </r>
      </text>
    </comment>
    <comment ref="D2" authorId="0">
      <text>
        <r>
          <rPr>
            <sz val="8"/>
            <rFont val="Tahoma"/>
            <family val="0"/>
          </rPr>
          <t>Type of lag, 0 : from the end ; 1 : From the start</t>
        </r>
      </text>
    </comment>
  </commentList>
</comments>
</file>

<file path=xl/sharedStrings.xml><?xml version="1.0" encoding="utf-8"?>
<sst xmlns="http://schemas.openxmlformats.org/spreadsheetml/2006/main" count="140" uniqueCount="52">
  <si>
    <t>Project plan</t>
  </si>
  <si>
    <t>Language code is 1</t>
  </si>
  <si>
    <t>local =IF((RC[2]=0),RC[-1],(RC[-1]+RC[2]-1))</t>
  </si>
  <si>
    <t>1234567890123456789012345678901234567890123456789012345678901234567890123456789012345678901234567890123456789012345678901234567890</t>
  </si>
  <si>
    <t>local =IF((RC[-2]=0),0,(RC[-2]-RC[-3]+1))</t>
  </si>
  <si>
    <t>local =MIN(R[7]C:R[13]C)</t>
  </si>
  <si>
    <t>local =MAX(R[6]C:R[12]C[1])</t>
  </si>
  <si>
    <t>%</t>
  </si>
  <si>
    <t>Legend</t>
  </si>
  <si>
    <t>Project</t>
  </si>
  <si>
    <t>Starting Date</t>
  </si>
  <si>
    <t>Completion Date</t>
  </si>
  <si>
    <t>Present Date</t>
  </si>
  <si>
    <t>Task</t>
  </si>
  <si>
    <t>Description</t>
  </si>
  <si>
    <t>Starting</t>
  </si>
  <si>
    <t>Ending</t>
  </si>
  <si>
    <t>Comp.</t>
  </si>
  <si>
    <t>No. of</t>
  </si>
  <si>
    <t>Time</t>
  </si>
  <si>
    <t>Hours</t>
  </si>
  <si>
    <t>Date</t>
  </si>
  <si>
    <t>Days</t>
  </si>
  <si>
    <t>Project Milestone</t>
  </si>
  <si>
    <t>Uncompleted part of task</t>
  </si>
  <si>
    <t>Completed part of task</t>
  </si>
  <si>
    <t>Overdue part of task</t>
  </si>
  <si>
    <t>0.67</t>
  </si>
  <si>
    <t>We have a dot</t>
  </si>
  <si>
    <t>test_string has been set to local =IF((RC[2]=0),RC[-1],(RC[-1]+RC[2]-1))</t>
  </si>
  <si>
    <t>Lan_Sep is ,</t>
  </si>
  <si>
    <t>Part_string is ,(RC[-1]+RC[2]-1))</t>
  </si>
  <si>
    <t>Found , :  ,</t>
  </si>
  <si>
    <t>local ROW is =ROW(RC[2])</t>
  </si>
  <si>
    <t>local ROW is =SUM(RC[2]:RC[3])</t>
  </si>
  <si>
    <t>Username Mike Witcombe</t>
  </si>
  <si>
    <t>Company name WAA Inc.</t>
  </si>
  <si>
    <t>Computer SONY</t>
  </si>
  <si>
    <t>Start of project</t>
  </si>
  <si>
    <t>Task 1</t>
  </si>
  <si>
    <t>Task 2</t>
  </si>
  <si>
    <t>Task 3</t>
  </si>
  <si>
    <t>Task 4</t>
  </si>
  <si>
    <t>Task 5</t>
  </si>
  <si>
    <t>b</t>
  </si>
  <si>
    <t>p</t>
  </si>
  <si>
    <t>P</t>
  </si>
  <si>
    <t>Default</t>
  </si>
  <si>
    <t>Original sheet</t>
  </si>
  <si>
    <t>After row insert</t>
  </si>
  <si>
    <t>Inserted row</t>
  </si>
  <si>
    <t>With start and dur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</si>
</sst>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"/>
    <numFmt numFmtId="165" formatCode="mmm"/>
  </numFmts>
  <fonts count="15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8"/>
      <name val="Tahoma"/>
      <family val="0"/>
    </font>
    <font>
      <sz val="10"/>
      <color indexed="8"/>
      <name val="Arial"/>
      <family val="0"/>
    </font>
    <font>
      <sz val="6"/>
      <name val="Arial"/>
      <family val="0"/>
    </font>
    <font>
      <sz val="6"/>
      <color indexed="9"/>
      <name val="Arial"/>
      <family val="0"/>
    </font>
    <font>
      <sz val="10"/>
      <color indexed="9"/>
      <name val="Arial"/>
      <family val="0"/>
    </font>
    <font>
      <sz val="6"/>
      <color indexed="2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4" fontId="9" fillId="0" borderId="3" xfId="0" applyNumberFormat="1" applyFont="1" applyFill="1" applyBorder="1" applyAlignment="1">
      <alignment textRotation="255"/>
    </xf>
    <xf numFmtId="164" fontId="9" fillId="0" borderId="0" xfId="0" applyNumberFormat="1" applyFont="1" applyFill="1" applyBorder="1" applyAlignment="1">
      <alignment textRotation="255"/>
    </xf>
    <xf numFmtId="164" fontId="11" fillId="2" borderId="0" xfId="0" applyNumberFormat="1" applyFont="1" applyFill="1" applyBorder="1" applyAlignment="1">
      <alignment textRotation="255"/>
    </xf>
    <xf numFmtId="164" fontId="8" fillId="0" borderId="0" xfId="0" applyNumberFormat="1" applyFont="1" applyFill="1" applyBorder="1" applyAlignment="1">
      <alignment textRotation="255"/>
    </xf>
    <xf numFmtId="14" fontId="5" fillId="2" borderId="0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6" fontId="4" fillId="0" borderId="5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Continuous"/>
    </xf>
    <xf numFmtId="165" fontId="0" fillId="0" borderId="5" xfId="0" applyNumberFormat="1" applyFill="1" applyBorder="1" applyAlignment="1">
      <alignment horizontal="centerContinuous"/>
    </xf>
    <xf numFmtId="165" fontId="0" fillId="0" borderId="7" xfId="0" applyNumberForma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164" fontId="9" fillId="0" borderId="2" xfId="0" applyNumberFormat="1" applyFont="1" applyFill="1" applyBorder="1" applyAlignment="1">
      <alignment textRotation="255"/>
    </xf>
    <xf numFmtId="14" fontId="5" fillId="2" borderId="2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0" fillId="0" borderId="2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6" fontId="5" fillId="2" borderId="9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164" fontId="11" fillId="2" borderId="2" xfId="0" applyNumberFormat="1" applyFont="1" applyFill="1" applyBorder="1" applyAlignment="1">
      <alignment textRotation="25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10</xdr:row>
      <xdr:rowOff>38100</xdr:rowOff>
    </xdr:from>
    <xdr:to>
      <xdr:col>8</xdr:col>
      <xdr:colOff>38100</xdr:colOff>
      <xdr:row>10</xdr:row>
      <xdr:rowOff>123825</xdr:rowOff>
    </xdr:to>
    <xdr:sp>
      <xdr:nvSpPr>
        <xdr:cNvPr id="1" name="Drawing 17"/>
        <xdr:cNvSpPr>
          <a:spLocks/>
        </xdr:cNvSpPr>
      </xdr:nvSpPr>
      <xdr:spPr>
        <a:xfrm>
          <a:off x="4857750" y="1885950"/>
          <a:ext cx="85725" cy="85725"/>
        </a:xfrm>
        <a:custGeom>
          <a:pathLst>
            <a:path h="9" w="9">
              <a:moveTo>
                <a:pt x="0" y="5"/>
              </a:moveTo>
              <a:lnTo>
                <a:pt x="0" y="4"/>
              </a:lnTo>
              <a:lnTo>
                <a:pt x="5" y="9"/>
              </a:lnTo>
              <a:lnTo>
                <a:pt x="9" y="4"/>
              </a:lnTo>
              <a:lnTo>
                <a:pt x="5" y="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8</xdr:col>
      <xdr:colOff>38100</xdr:colOff>
      <xdr:row>11</xdr:row>
      <xdr:rowOff>114300</xdr:rowOff>
    </xdr:to>
    <xdr:sp>
      <xdr:nvSpPr>
        <xdr:cNvPr id="2" name="Rectangle 18"/>
        <xdr:cNvSpPr>
          <a:spLocks/>
        </xdr:cNvSpPr>
      </xdr:nvSpPr>
      <xdr:spPr>
        <a:xfrm>
          <a:off x="4905375" y="2047875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38100</xdr:rowOff>
    </xdr:from>
    <xdr:to>
      <xdr:col>15</xdr:col>
      <xdr:colOff>0</xdr:colOff>
      <xdr:row>11</xdr:row>
      <xdr:rowOff>114300</xdr:rowOff>
    </xdr:to>
    <xdr:sp>
      <xdr:nvSpPr>
        <xdr:cNvPr id="3" name="Rectangle 19"/>
        <xdr:cNvSpPr>
          <a:spLocks/>
        </xdr:cNvSpPr>
      </xdr:nvSpPr>
      <xdr:spPr>
        <a:xfrm>
          <a:off x="4943475" y="2047875"/>
          <a:ext cx="7620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38100</xdr:rowOff>
    </xdr:from>
    <xdr:to>
      <xdr:col>18</xdr:col>
      <xdr:colOff>0</xdr:colOff>
      <xdr:row>12</xdr:row>
      <xdr:rowOff>114300</xdr:rowOff>
    </xdr:to>
    <xdr:sp>
      <xdr:nvSpPr>
        <xdr:cNvPr id="4" name="Rectangle 20"/>
        <xdr:cNvSpPr>
          <a:spLocks/>
        </xdr:cNvSpPr>
      </xdr:nvSpPr>
      <xdr:spPr>
        <a:xfrm>
          <a:off x="5705475" y="2209800"/>
          <a:ext cx="3429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38100</xdr:rowOff>
    </xdr:from>
    <xdr:to>
      <xdr:col>8</xdr:col>
      <xdr:colOff>38100</xdr:colOff>
      <xdr:row>13</xdr:row>
      <xdr:rowOff>114300</xdr:rowOff>
    </xdr:to>
    <xdr:sp>
      <xdr:nvSpPr>
        <xdr:cNvPr id="5" name="Rectangle 21"/>
        <xdr:cNvSpPr>
          <a:spLocks/>
        </xdr:cNvSpPr>
      </xdr:nvSpPr>
      <xdr:spPr>
        <a:xfrm>
          <a:off x="4905375" y="2371725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38100</xdr:rowOff>
    </xdr:from>
    <xdr:to>
      <xdr:col>14</xdr:col>
      <xdr:colOff>0</xdr:colOff>
      <xdr:row>13</xdr:row>
      <xdr:rowOff>114300</xdr:rowOff>
    </xdr:to>
    <xdr:sp>
      <xdr:nvSpPr>
        <xdr:cNvPr id="6" name="Rectangle 22"/>
        <xdr:cNvSpPr>
          <a:spLocks/>
        </xdr:cNvSpPr>
      </xdr:nvSpPr>
      <xdr:spPr>
        <a:xfrm>
          <a:off x="4943475" y="2371725"/>
          <a:ext cx="6477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38100</xdr:rowOff>
    </xdr:from>
    <xdr:to>
      <xdr:col>8</xdr:col>
      <xdr:colOff>38100</xdr:colOff>
      <xdr:row>14</xdr:row>
      <xdr:rowOff>114300</xdr:rowOff>
    </xdr:to>
    <xdr:sp>
      <xdr:nvSpPr>
        <xdr:cNvPr id="7" name="Rectangle 23"/>
        <xdr:cNvSpPr>
          <a:spLocks/>
        </xdr:cNvSpPr>
      </xdr:nvSpPr>
      <xdr:spPr>
        <a:xfrm>
          <a:off x="4905375" y="253365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38100</xdr:rowOff>
    </xdr:from>
    <xdr:to>
      <xdr:col>12</xdr:col>
      <xdr:colOff>0</xdr:colOff>
      <xdr:row>14</xdr:row>
      <xdr:rowOff>114300</xdr:rowOff>
    </xdr:to>
    <xdr:sp>
      <xdr:nvSpPr>
        <xdr:cNvPr id="8" name="Rectangle 24"/>
        <xdr:cNvSpPr>
          <a:spLocks/>
        </xdr:cNvSpPr>
      </xdr:nvSpPr>
      <xdr:spPr>
        <a:xfrm>
          <a:off x="4943475" y="2533650"/>
          <a:ext cx="4191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38100</xdr:rowOff>
    </xdr:from>
    <xdr:to>
      <xdr:col>8</xdr:col>
      <xdr:colOff>38100</xdr:colOff>
      <xdr:row>15</xdr:row>
      <xdr:rowOff>114300</xdr:rowOff>
    </xdr:to>
    <xdr:sp>
      <xdr:nvSpPr>
        <xdr:cNvPr id="9" name="Rectangle 25"/>
        <xdr:cNvSpPr>
          <a:spLocks/>
        </xdr:cNvSpPr>
      </xdr:nvSpPr>
      <xdr:spPr>
        <a:xfrm>
          <a:off x="4905375" y="2695575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38100</xdr:rowOff>
    </xdr:from>
    <xdr:to>
      <xdr:col>11</xdr:col>
      <xdr:colOff>0</xdr:colOff>
      <xdr:row>15</xdr:row>
      <xdr:rowOff>114300</xdr:rowOff>
    </xdr:to>
    <xdr:sp>
      <xdr:nvSpPr>
        <xdr:cNvPr id="10" name="Rectangle 26"/>
        <xdr:cNvSpPr>
          <a:spLocks/>
        </xdr:cNvSpPr>
      </xdr:nvSpPr>
      <xdr:spPr>
        <a:xfrm>
          <a:off x="4943475" y="2695575"/>
          <a:ext cx="3048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38100</xdr:rowOff>
    </xdr:from>
    <xdr:to>
      <xdr:col>8</xdr:col>
      <xdr:colOff>38100</xdr:colOff>
      <xdr:row>16</xdr:row>
      <xdr:rowOff>114300</xdr:rowOff>
    </xdr:to>
    <xdr:sp>
      <xdr:nvSpPr>
        <xdr:cNvPr id="11" name="Rectangle 27"/>
        <xdr:cNvSpPr>
          <a:spLocks/>
        </xdr:cNvSpPr>
      </xdr:nvSpPr>
      <xdr:spPr>
        <a:xfrm>
          <a:off x="4905375" y="285750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38100</xdr:rowOff>
    </xdr:from>
    <xdr:to>
      <xdr:col>10</xdr:col>
      <xdr:colOff>0</xdr:colOff>
      <xdr:row>16</xdr:row>
      <xdr:rowOff>114300</xdr:rowOff>
    </xdr:to>
    <xdr:sp>
      <xdr:nvSpPr>
        <xdr:cNvPr id="12" name="Rectangle 28"/>
        <xdr:cNvSpPr>
          <a:spLocks/>
        </xdr:cNvSpPr>
      </xdr:nvSpPr>
      <xdr:spPr>
        <a:xfrm>
          <a:off x="4943475" y="2857500"/>
          <a:ext cx="1905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0</xdr:rowOff>
    </xdr:from>
    <xdr:to>
      <xdr:col>8</xdr:col>
      <xdr:colOff>47625</xdr:colOff>
      <xdr:row>17</xdr:row>
      <xdr:rowOff>0</xdr:rowOff>
    </xdr:to>
    <xdr:sp>
      <xdr:nvSpPr>
        <xdr:cNvPr id="13" name="Line 29"/>
        <xdr:cNvSpPr>
          <a:spLocks/>
        </xdr:cNvSpPr>
      </xdr:nvSpPr>
      <xdr:spPr>
        <a:xfrm>
          <a:off x="4953000" y="14763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</xdr:row>
      <xdr:rowOff>114300</xdr:rowOff>
    </xdr:from>
    <xdr:to>
      <xdr:col>32</xdr:col>
      <xdr:colOff>85725</xdr:colOff>
      <xdr:row>2</xdr:row>
      <xdr:rowOff>219075</xdr:rowOff>
    </xdr:to>
    <xdr:sp>
      <xdr:nvSpPr>
        <xdr:cNvPr id="14" name="Drawing 30"/>
        <xdr:cNvSpPr>
          <a:spLocks/>
        </xdr:cNvSpPr>
      </xdr:nvSpPr>
      <xdr:spPr>
        <a:xfrm>
          <a:off x="7667625" y="447675"/>
          <a:ext cx="66675" cy="104775"/>
        </a:xfrm>
        <a:custGeom>
          <a:pathLst>
            <a:path h="11" w="7">
              <a:moveTo>
                <a:pt x="0" y="6"/>
              </a:moveTo>
              <a:lnTo>
                <a:pt x="0" y="6"/>
              </a:lnTo>
              <a:lnTo>
                <a:pt x="4" y="11"/>
              </a:lnTo>
              <a:lnTo>
                <a:pt x="7" y="6"/>
              </a:lnTo>
              <a:lnTo>
                <a:pt x="4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38100</xdr:rowOff>
    </xdr:from>
    <xdr:to>
      <xdr:col>33</xdr:col>
      <xdr:colOff>0</xdr:colOff>
      <xdr:row>3</xdr:row>
      <xdr:rowOff>133350</xdr:rowOff>
    </xdr:to>
    <xdr:sp>
      <xdr:nvSpPr>
        <xdr:cNvPr id="15" name="Rectangle 31"/>
        <xdr:cNvSpPr>
          <a:spLocks/>
        </xdr:cNvSpPr>
      </xdr:nvSpPr>
      <xdr:spPr>
        <a:xfrm>
          <a:off x="7648575" y="609600"/>
          <a:ext cx="114300" cy="952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38100</xdr:rowOff>
    </xdr:from>
    <xdr:to>
      <xdr:col>33</xdr:col>
      <xdr:colOff>0</xdr:colOff>
      <xdr:row>4</xdr:row>
      <xdr:rowOff>133350</xdr:rowOff>
    </xdr:to>
    <xdr:sp>
      <xdr:nvSpPr>
        <xdr:cNvPr id="16" name="Rectangle 32"/>
        <xdr:cNvSpPr>
          <a:spLocks/>
        </xdr:cNvSpPr>
      </xdr:nvSpPr>
      <xdr:spPr>
        <a:xfrm>
          <a:off x="7648575" y="790575"/>
          <a:ext cx="114300" cy="95250"/>
        </a:xfrm>
        <a:prstGeom prst="rect">
          <a:avLst/>
        </a:prstGeom>
        <a:solidFill>
          <a:srgbClr val="0000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47625</xdr:rowOff>
    </xdr:from>
    <xdr:to>
      <xdr:col>33</xdr:col>
      <xdr:colOff>0</xdr:colOff>
      <xdr:row>5</xdr:row>
      <xdr:rowOff>142875</xdr:rowOff>
    </xdr:to>
    <xdr:sp>
      <xdr:nvSpPr>
        <xdr:cNvPr id="17" name="Rectangle 33"/>
        <xdr:cNvSpPr>
          <a:spLocks/>
        </xdr:cNvSpPr>
      </xdr:nvSpPr>
      <xdr:spPr>
        <a:xfrm>
          <a:off x="7648575" y="981075"/>
          <a:ext cx="114300" cy="952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10</xdr:row>
      <xdr:rowOff>38100</xdr:rowOff>
    </xdr:from>
    <xdr:to>
      <xdr:col>8</xdr:col>
      <xdr:colOff>38100</xdr:colOff>
      <xdr:row>10</xdr:row>
      <xdr:rowOff>123825</xdr:rowOff>
    </xdr:to>
    <xdr:sp>
      <xdr:nvSpPr>
        <xdr:cNvPr id="1" name="Drawing 1"/>
        <xdr:cNvSpPr>
          <a:spLocks/>
        </xdr:cNvSpPr>
      </xdr:nvSpPr>
      <xdr:spPr>
        <a:xfrm>
          <a:off x="4857750" y="1838325"/>
          <a:ext cx="85725" cy="85725"/>
        </a:xfrm>
        <a:custGeom>
          <a:pathLst>
            <a:path h="9" w="9">
              <a:moveTo>
                <a:pt x="0" y="5"/>
              </a:moveTo>
              <a:lnTo>
                <a:pt x="0" y="4"/>
              </a:lnTo>
              <a:lnTo>
                <a:pt x="5" y="9"/>
              </a:lnTo>
              <a:lnTo>
                <a:pt x="9" y="4"/>
              </a:lnTo>
              <a:lnTo>
                <a:pt x="5" y="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8</xdr:col>
      <xdr:colOff>38100</xdr:colOff>
      <xdr:row>11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905375" y="200025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38100</xdr:rowOff>
    </xdr:from>
    <xdr:to>
      <xdr:col>15</xdr:col>
      <xdr:colOff>0</xdr:colOff>
      <xdr:row>11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4943475" y="2000250"/>
          <a:ext cx="7620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38100</xdr:rowOff>
    </xdr:from>
    <xdr:to>
      <xdr:col>8</xdr:col>
      <xdr:colOff>38100</xdr:colOff>
      <xdr:row>13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905375" y="232410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38100</xdr:rowOff>
    </xdr:from>
    <xdr:to>
      <xdr:col>14</xdr:col>
      <xdr:colOff>0</xdr:colOff>
      <xdr:row>13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4943475" y="2324100"/>
          <a:ext cx="6477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38100</xdr:rowOff>
    </xdr:from>
    <xdr:to>
      <xdr:col>8</xdr:col>
      <xdr:colOff>38100</xdr:colOff>
      <xdr:row>14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4905375" y="2486025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38100</xdr:rowOff>
    </xdr:from>
    <xdr:to>
      <xdr:col>12</xdr:col>
      <xdr:colOff>0</xdr:colOff>
      <xdr:row>14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4943475" y="2486025"/>
          <a:ext cx="4191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38100</xdr:rowOff>
    </xdr:from>
    <xdr:to>
      <xdr:col>8</xdr:col>
      <xdr:colOff>38100</xdr:colOff>
      <xdr:row>15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4905375" y="264795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38100</xdr:rowOff>
    </xdr:from>
    <xdr:to>
      <xdr:col>11</xdr:col>
      <xdr:colOff>0</xdr:colOff>
      <xdr:row>15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4943475" y="2647950"/>
          <a:ext cx="3048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38100</xdr:rowOff>
    </xdr:from>
    <xdr:to>
      <xdr:col>8</xdr:col>
      <xdr:colOff>38100</xdr:colOff>
      <xdr:row>16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4905375" y="2809875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38100</xdr:rowOff>
    </xdr:from>
    <xdr:to>
      <xdr:col>10</xdr:col>
      <xdr:colOff>0</xdr:colOff>
      <xdr:row>16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943475" y="2809875"/>
          <a:ext cx="1905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0</xdr:rowOff>
    </xdr:from>
    <xdr:to>
      <xdr:col>8</xdr:col>
      <xdr:colOff>47625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4953000" y="14763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2</xdr:row>
      <xdr:rowOff>114300</xdr:rowOff>
    </xdr:from>
    <xdr:to>
      <xdr:col>29</xdr:col>
      <xdr:colOff>85725</xdr:colOff>
      <xdr:row>2</xdr:row>
      <xdr:rowOff>219075</xdr:rowOff>
    </xdr:to>
    <xdr:sp>
      <xdr:nvSpPr>
        <xdr:cNvPr id="13" name="Drawing 13"/>
        <xdr:cNvSpPr>
          <a:spLocks/>
        </xdr:cNvSpPr>
      </xdr:nvSpPr>
      <xdr:spPr>
        <a:xfrm>
          <a:off x="7324725" y="447675"/>
          <a:ext cx="66675" cy="104775"/>
        </a:xfrm>
        <a:custGeom>
          <a:pathLst>
            <a:path h="11" w="7">
              <a:moveTo>
                <a:pt x="0" y="6"/>
              </a:moveTo>
              <a:lnTo>
                <a:pt x="0" y="6"/>
              </a:lnTo>
              <a:lnTo>
                <a:pt x="4" y="11"/>
              </a:lnTo>
              <a:lnTo>
                <a:pt x="7" y="6"/>
              </a:lnTo>
              <a:lnTo>
                <a:pt x="4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38100</xdr:rowOff>
    </xdr:from>
    <xdr:to>
      <xdr:col>30</xdr:col>
      <xdr:colOff>0</xdr:colOff>
      <xdr:row>3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7305675" y="609600"/>
          <a:ext cx="114300" cy="952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38100</xdr:rowOff>
    </xdr:from>
    <xdr:to>
      <xdr:col>30</xdr:col>
      <xdr:colOff>0</xdr:colOff>
      <xdr:row>4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7305675" y="790575"/>
          <a:ext cx="114300" cy="95250"/>
        </a:xfrm>
        <a:prstGeom prst="rect">
          <a:avLst/>
        </a:prstGeom>
        <a:solidFill>
          <a:srgbClr val="0000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30</xdr:col>
      <xdr:colOff>0</xdr:colOff>
      <xdr:row>5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7305675" y="981075"/>
          <a:ext cx="114300" cy="952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10</xdr:row>
      <xdr:rowOff>38100</xdr:rowOff>
    </xdr:from>
    <xdr:to>
      <xdr:col>8</xdr:col>
      <xdr:colOff>38100</xdr:colOff>
      <xdr:row>10</xdr:row>
      <xdr:rowOff>123825</xdr:rowOff>
    </xdr:to>
    <xdr:sp>
      <xdr:nvSpPr>
        <xdr:cNvPr id="1" name="Drawing 1"/>
        <xdr:cNvSpPr>
          <a:spLocks/>
        </xdr:cNvSpPr>
      </xdr:nvSpPr>
      <xdr:spPr>
        <a:xfrm>
          <a:off x="4857750" y="1838325"/>
          <a:ext cx="85725" cy="85725"/>
        </a:xfrm>
        <a:custGeom>
          <a:pathLst>
            <a:path h="9" w="9">
              <a:moveTo>
                <a:pt x="0" y="5"/>
              </a:moveTo>
              <a:lnTo>
                <a:pt x="0" y="4"/>
              </a:lnTo>
              <a:lnTo>
                <a:pt x="5" y="9"/>
              </a:lnTo>
              <a:lnTo>
                <a:pt x="9" y="4"/>
              </a:lnTo>
              <a:lnTo>
                <a:pt x="5" y="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8</xdr:col>
      <xdr:colOff>38100</xdr:colOff>
      <xdr:row>11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905375" y="200025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38100</xdr:rowOff>
    </xdr:from>
    <xdr:to>
      <xdr:col>15</xdr:col>
      <xdr:colOff>0</xdr:colOff>
      <xdr:row>11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4943475" y="2000250"/>
          <a:ext cx="7620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8</xdr:col>
      <xdr:colOff>38100</xdr:colOff>
      <xdr:row>12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905375" y="2162175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12</xdr:row>
      <xdr:rowOff>38100</xdr:rowOff>
    </xdr:from>
    <xdr:to>
      <xdr:col>14</xdr:col>
      <xdr:colOff>0</xdr:colOff>
      <xdr:row>12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4943475" y="2162175"/>
          <a:ext cx="6477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38100</xdr:rowOff>
    </xdr:from>
    <xdr:to>
      <xdr:col>8</xdr:col>
      <xdr:colOff>38100</xdr:colOff>
      <xdr:row>13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4905375" y="232410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38100</xdr:rowOff>
    </xdr:from>
    <xdr:to>
      <xdr:col>12</xdr:col>
      <xdr:colOff>0</xdr:colOff>
      <xdr:row>13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4943475" y="2324100"/>
          <a:ext cx="4191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38100</xdr:rowOff>
    </xdr:from>
    <xdr:to>
      <xdr:col>8</xdr:col>
      <xdr:colOff>38100</xdr:colOff>
      <xdr:row>14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4905375" y="2486025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38100</xdr:rowOff>
    </xdr:from>
    <xdr:to>
      <xdr:col>11</xdr:col>
      <xdr:colOff>0</xdr:colOff>
      <xdr:row>14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4943475" y="2486025"/>
          <a:ext cx="3048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38100</xdr:rowOff>
    </xdr:from>
    <xdr:to>
      <xdr:col>8</xdr:col>
      <xdr:colOff>38100</xdr:colOff>
      <xdr:row>15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4905375" y="2647950"/>
          <a:ext cx="38100" cy="762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38100</xdr:rowOff>
    </xdr:from>
    <xdr:to>
      <xdr:col>10</xdr:col>
      <xdr:colOff>0</xdr:colOff>
      <xdr:row>15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943475" y="2647950"/>
          <a:ext cx="190500" cy="762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0</xdr:rowOff>
    </xdr:from>
    <xdr:to>
      <xdr:col>8</xdr:col>
      <xdr:colOff>47625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4953000" y="14763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2</xdr:row>
      <xdr:rowOff>114300</xdr:rowOff>
    </xdr:from>
    <xdr:to>
      <xdr:col>29</xdr:col>
      <xdr:colOff>85725</xdr:colOff>
      <xdr:row>2</xdr:row>
      <xdr:rowOff>219075</xdr:rowOff>
    </xdr:to>
    <xdr:sp>
      <xdr:nvSpPr>
        <xdr:cNvPr id="13" name="Drawing 13"/>
        <xdr:cNvSpPr>
          <a:spLocks/>
        </xdr:cNvSpPr>
      </xdr:nvSpPr>
      <xdr:spPr>
        <a:xfrm>
          <a:off x="7324725" y="447675"/>
          <a:ext cx="66675" cy="104775"/>
        </a:xfrm>
        <a:custGeom>
          <a:pathLst>
            <a:path h="11" w="7">
              <a:moveTo>
                <a:pt x="0" y="6"/>
              </a:moveTo>
              <a:lnTo>
                <a:pt x="0" y="6"/>
              </a:lnTo>
              <a:lnTo>
                <a:pt x="4" y="11"/>
              </a:lnTo>
              <a:lnTo>
                <a:pt x="7" y="6"/>
              </a:lnTo>
              <a:lnTo>
                <a:pt x="4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38100</xdr:rowOff>
    </xdr:from>
    <xdr:to>
      <xdr:col>30</xdr:col>
      <xdr:colOff>0</xdr:colOff>
      <xdr:row>3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7305675" y="609600"/>
          <a:ext cx="114300" cy="952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38100</xdr:rowOff>
    </xdr:from>
    <xdr:to>
      <xdr:col>30</xdr:col>
      <xdr:colOff>0</xdr:colOff>
      <xdr:row>4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7305675" y="790575"/>
          <a:ext cx="114300" cy="95250"/>
        </a:xfrm>
        <a:prstGeom prst="rect">
          <a:avLst/>
        </a:prstGeom>
        <a:solidFill>
          <a:srgbClr val="0000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30</xdr:col>
      <xdr:colOff>0</xdr:colOff>
      <xdr:row>5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7305675" y="981075"/>
          <a:ext cx="114300" cy="952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workbookViewId="0" topLeftCell="A1">
      <selection activeCell="A1" sqref="A1"/>
    </sheetView>
  </sheetViews>
  <sheetFormatPr defaultColWidth="9.140625" defaultRowHeight="12.75"/>
  <cols>
    <col min="12" max="12" width="1.7109375" style="0" customWidth="1"/>
  </cols>
  <sheetData>
    <row r="1" spans="1:31" ht="12.75">
      <c r="A1">
        <v>8</v>
      </c>
      <c r="B1" t="s">
        <v>0</v>
      </c>
      <c r="D1" s="1">
        <v>38231.410520833335</v>
      </c>
      <c r="E1" t="b">
        <v>0</v>
      </c>
      <c r="T1" t="s">
        <v>35</v>
      </c>
      <c r="Y1" t="s">
        <v>1</v>
      </c>
      <c r="AE1" t="s">
        <v>29</v>
      </c>
    </row>
    <row r="2" spans="1:26" ht="12.75">
      <c r="A2">
        <v>9</v>
      </c>
      <c r="B2">
        <v>0</v>
      </c>
      <c r="C2">
        <v>97.1</v>
      </c>
      <c r="D2" s="1">
        <v>38231.407013888886</v>
      </c>
      <c r="E2" t="b">
        <v>1</v>
      </c>
      <c r="T2" t="s">
        <v>36</v>
      </c>
      <c r="Y2">
        <f>IF((AA2=0),X2,(X2+AA2-1))</f>
        <v>0</v>
      </c>
      <c r="Z2" t="s">
        <v>2</v>
      </c>
    </row>
    <row r="3" spans="1:31" ht="12.75">
      <c r="A3">
        <v>0</v>
      </c>
      <c r="B3">
        <v>0</v>
      </c>
      <c r="C3">
        <v>0</v>
      </c>
      <c r="E3">
        <v>0</v>
      </c>
      <c r="F3" t="b">
        <v>0</v>
      </c>
      <c r="T3" t="s">
        <v>37</v>
      </c>
      <c r="Y3">
        <f>ROW(AA3)</f>
        <v>3</v>
      </c>
      <c r="Z3" t="s">
        <v>4</v>
      </c>
      <c r="AE3" t="s">
        <v>30</v>
      </c>
    </row>
    <row r="4" spans="1:31" ht="12.75">
      <c r="A4">
        <v>10</v>
      </c>
      <c r="AE4" t="s">
        <v>31</v>
      </c>
    </row>
    <row r="5" spans="1:31" ht="12.75">
      <c r="A5">
        <v>7</v>
      </c>
      <c r="AE5" t="s">
        <v>32</v>
      </c>
    </row>
    <row r="6" spans="1:26" ht="12.75">
      <c r="A6" s="3">
        <v>38231</v>
      </c>
      <c r="Y6">
        <f>MIN(Y13:Y19)</f>
        <v>0</v>
      </c>
      <c r="Z6" t="s">
        <v>5</v>
      </c>
    </row>
    <row r="7" spans="1:26" ht="12.75">
      <c r="A7" s="3">
        <v>38231</v>
      </c>
      <c r="B7" t="b">
        <v>1</v>
      </c>
      <c r="C7" t="b">
        <v>0</v>
      </c>
      <c r="D7" t="b">
        <v>1</v>
      </c>
      <c r="H7" t="b">
        <v>0</v>
      </c>
      <c r="Y7">
        <f>MAX(Y13:Z19)</f>
        <v>0</v>
      </c>
      <c r="Z7" t="s">
        <v>6</v>
      </c>
    </row>
    <row r="8" spans="1:31" ht="12.75">
      <c r="A8" s="3">
        <v>38240</v>
      </c>
      <c r="B8">
        <v>16776960</v>
      </c>
      <c r="C8" t="b">
        <v>1</v>
      </c>
      <c r="H8" t="b">
        <v>1</v>
      </c>
      <c r="AE8" t="s">
        <v>33</v>
      </c>
    </row>
    <row r="9" spans="1:31" ht="12.75">
      <c r="A9" t="b">
        <v>0</v>
      </c>
      <c r="B9">
        <v>255</v>
      </c>
      <c r="H9" t="b">
        <v>0</v>
      </c>
      <c r="M9">
        <v>3</v>
      </c>
      <c r="AE9">
        <f>SUM(AG9:AH9)</f>
        <v>0</v>
      </c>
    </row>
    <row r="10" spans="1:31" ht="12.75">
      <c r="A10" t="b">
        <v>1</v>
      </c>
      <c r="B10" t="b">
        <v>0</v>
      </c>
      <c r="C10" t="b">
        <v>0</v>
      </c>
      <c r="D10" t="b">
        <v>1</v>
      </c>
      <c r="F10" t="b">
        <v>0</v>
      </c>
      <c r="H10" t="b">
        <v>0</v>
      </c>
      <c r="I10" t="s">
        <v>9</v>
      </c>
      <c r="J10" t="b">
        <v>0</v>
      </c>
      <c r="M10" t="s">
        <v>48</v>
      </c>
      <c r="N10">
        <v>9</v>
      </c>
      <c r="O10">
        <v>9</v>
      </c>
      <c r="P10">
        <v>0</v>
      </c>
      <c r="Q10">
        <v>1</v>
      </c>
      <c r="R10">
        <v>0</v>
      </c>
      <c r="AE10" t="s">
        <v>34</v>
      </c>
    </row>
    <row r="11" spans="1:18" ht="12.75">
      <c r="A11" t="b">
        <v>0</v>
      </c>
      <c r="B11" t="b">
        <v>0</v>
      </c>
      <c r="C11" t="b">
        <v>1</v>
      </c>
      <c r="D11" t="b">
        <v>0</v>
      </c>
      <c r="F11" t="b">
        <v>1</v>
      </c>
      <c r="H11" t="b">
        <v>0</v>
      </c>
      <c r="I11" t="s">
        <v>10</v>
      </c>
      <c r="J11" t="b">
        <v>0</v>
      </c>
      <c r="M11" t="s">
        <v>49</v>
      </c>
      <c r="N11">
        <v>9</v>
      </c>
      <c r="O11">
        <v>9</v>
      </c>
      <c r="P11">
        <v>0</v>
      </c>
      <c r="Q11">
        <v>1</v>
      </c>
      <c r="R11">
        <v>0</v>
      </c>
    </row>
    <row r="12" spans="1:18" ht="12.75">
      <c r="A12" t="b">
        <v>0</v>
      </c>
      <c r="B12" t="b">
        <v>0</v>
      </c>
      <c r="C12">
        <v>6</v>
      </c>
      <c r="D12" t="b">
        <v>0</v>
      </c>
      <c r="F12" t="b">
        <v>0</v>
      </c>
      <c r="H12" t="b">
        <v>1</v>
      </c>
      <c r="I12" t="s">
        <v>11</v>
      </c>
      <c r="J12" t="b">
        <v>0</v>
      </c>
      <c r="M12" t="s">
        <v>51</v>
      </c>
      <c r="N12">
        <v>9</v>
      </c>
      <c r="O12">
        <v>9</v>
      </c>
      <c r="P12">
        <v>0</v>
      </c>
      <c r="Q12">
        <v>1</v>
      </c>
      <c r="R12">
        <v>0</v>
      </c>
    </row>
    <row r="13" spans="1:13" ht="12.75">
      <c r="A13" t="b">
        <v>0</v>
      </c>
      <c r="B13" t="b">
        <v>0</v>
      </c>
      <c r="D13" t="b">
        <v>0</v>
      </c>
      <c r="I13" t="s">
        <v>12</v>
      </c>
      <c r="J13" t="b">
        <v>1</v>
      </c>
      <c r="M13" s="2"/>
    </row>
    <row r="14" spans="1:10" ht="12.75">
      <c r="A14">
        <v>0</v>
      </c>
      <c r="B14" t="b">
        <v>0</v>
      </c>
      <c r="D14" t="b">
        <v>0</v>
      </c>
      <c r="I14" t="s">
        <v>13</v>
      </c>
      <c r="J14" t="b">
        <v>0</v>
      </c>
    </row>
    <row r="15" spans="1:10" ht="12.75">
      <c r="A15" t="b">
        <v>0</v>
      </c>
      <c r="B15" t="b">
        <v>1</v>
      </c>
      <c r="C15" t="b">
        <v>0</v>
      </c>
      <c r="I15" t="s">
        <v>14</v>
      </c>
      <c r="J15">
        <v>0</v>
      </c>
    </row>
    <row r="16" spans="1:9" ht="12.75">
      <c r="A16" s="3" t="b">
        <v>0</v>
      </c>
      <c r="B16" t="b">
        <v>0</v>
      </c>
      <c r="I16" t="s">
        <v>15</v>
      </c>
    </row>
    <row r="17" spans="1:9" ht="12.75">
      <c r="A17">
        <v>7</v>
      </c>
      <c r="B17">
        <v>255</v>
      </c>
      <c r="C17" t="b">
        <v>1</v>
      </c>
      <c r="H17" t="s">
        <v>19</v>
      </c>
      <c r="I17" t="s">
        <v>21</v>
      </c>
    </row>
    <row r="18" spans="1:9" ht="12.75">
      <c r="A18">
        <v>1</v>
      </c>
      <c r="B18">
        <v>16711680</v>
      </c>
      <c r="C18" t="b">
        <v>0</v>
      </c>
      <c r="H18" t="s">
        <v>19</v>
      </c>
      <c r="I18" t="s">
        <v>16</v>
      </c>
    </row>
    <row r="19" spans="1:9" ht="12.75">
      <c r="A19">
        <v>-1</v>
      </c>
      <c r="B19">
        <v>0</v>
      </c>
      <c r="C19" s="3">
        <v>38225</v>
      </c>
      <c r="H19" t="s">
        <v>20</v>
      </c>
      <c r="I19" t="s">
        <v>21</v>
      </c>
    </row>
    <row r="20" spans="1:9" ht="12.75">
      <c r="A20">
        <v>-1</v>
      </c>
      <c r="B20">
        <v>16776960</v>
      </c>
      <c r="C20" s="3">
        <v>38239</v>
      </c>
      <c r="H20" t="s">
        <v>21</v>
      </c>
      <c r="I20" t="s">
        <v>7</v>
      </c>
    </row>
    <row r="21" spans="1:9" ht="12.75">
      <c r="A21">
        <v>-1</v>
      </c>
      <c r="B21" s="2" t="s">
        <v>27</v>
      </c>
      <c r="H21" t="s">
        <v>21</v>
      </c>
      <c r="I21" t="s">
        <v>17</v>
      </c>
    </row>
    <row r="22" spans="1:9" ht="12.75">
      <c r="A22">
        <v>-1</v>
      </c>
      <c r="B22">
        <v>1.001</v>
      </c>
      <c r="C22" t="s">
        <v>28</v>
      </c>
      <c r="H22" t="s">
        <v>22</v>
      </c>
      <c r="I22" t="s">
        <v>18</v>
      </c>
    </row>
    <row r="23" spans="1:9" ht="12.75">
      <c r="A23">
        <v>-1</v>
      </c>
      <c r="B23" t="b">
        <v>1</v>
      </c>
      <c r="I23" t="s">
        <v>22</v>
      </c>
    </row>
    <row r="24" spans="2:9" ht="12.75">
      <c r="B24" t="b">
        <v>1</v>
      </c>
      <c r="C24" t="b">
        <v>1</v>
      </c>
      <c r="I24" t="s">
        <v>23</v>
      </c>
    </row>
    <row r="25" spans="3:9" ht="12.75">
      <c r="C25" s="1">
        <f ca="1">NOW()</f>
        <v>38231.505949074075</v>
      </c>
      <c r="I25" t="s">
        <v>24</v>
      </c>
    </row>
    <row r="26" ht="12.75">
      <c r="I26" t="s">
        <v>25</v>
      </c>
    </row>
    <row r="27" ht="12.75">
      <c r="I27" t="s">
        <v>26</v>
      </c>
    </row>
    <row r="28" spans="1:9" ht="12.75">
      <c r="A28" s="2" t="s">
        <v>3</v>
      </c>
      <c r="B28" s="2" t="s">
        <v>3</v>
      </c>
      <c r="C28">
        <v>0</v>
      </c>
      <c r="I28" t="s">
        <v>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8</v>
      </c>
      <c r="D1" t="s">
        <v>44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/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/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/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7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  <row r="2" spans="1:35" ht="12.75">
      <c r="A2">
        <v>0</v>
      </c>
      <c r="D2">
        <v>0</v>
      </c>
      <c r="E2">
        <v>24</v>
      </c>
      <c r="F2">
        <v>24</v>
      </c>
      <c r="G2">
        <v>24</v>
      </c>
      <c r="H2">
        <v>24</v>
      </c>
      <c r="I2">
        <v>24</v>
      </c>
      <c r="J2">
        <v>24</v>
      </c>
      <c r="K2">
        <v>24</v>
      </c>
      <c r="L2">
        <v>2</v>
      </c>
      <c r="AG2">
        <v>382.53</v>
      </c>
      <c r="AH2">
        <v>389.97</v>
      </c>
      <c r="AI2">
        <v>145.125</v>
      </c>
    </row>
    <row r="3" spans="1:35" ht="12.75">
      <c r="A3">
        <v>0</v>
      </c>
      <c r="D3">
        <v>0</v>
      </c>
      <c r="E3">
        <v>24</v>
      </c>
      <c r="F3">
        <v>24</v>
      </c>
      <c r="G3">
        <v>24</v>
      </c>
      <c r="H3">
        <v>24</v>
      </c>
      <c r="I3">
        <v>24</v>
      </c>
      <c r="J3">
        <v>24</v>
      </c>
      <c r="K3">
        <v>24</v>
      </c>
      <c r="L3">
        <v>2</v>
      </c>
      <c r="AG3">
        <v>386.25</v>
      </c>
      <c r="AH3">
        <v>449.25</v>
      </c>
      <c r="AI3">
        <v>159.46875</v>
      </c>
    </row>
    <row r="4" spans="1:35" ht="12.75">
      <c r="A4">
        <v>0</v>
      </c>
      <c r="D4">
        <v>0</v>
      </c>
      <c r="E4">
        <v>24</v>
      </c>
      <c r="F4">
        <v>24</v>
      </c>
      <c r="G4">
        <v>24</v>
      </c>
      <c r="H4">
        <v>24</v>
      </c>
      <c r="I4">
        <v>24</v>
      </c>
      <c r="J4">
        <v>24</v>
      </c>
      <c r="K4">
        <v>24</v>
      </c>
      <c r="L4">
        <v>2</v>
      </c>
      <c r="AG4">
        <v>386.25</v>
      </c>
      <c r="AH4">
        <v>440.25</v>
      </c>
      <c r="AI4">
        <v>172.21875</v>
      </c>
    </row>
    <row r="5" spans="1:35" ht="12.75">
      <c r="A5">
        <v>0</v>
      </c>
      <c r="D5">
        <v>0</v>
      </c>
      <c r="E5">
        <v>24</v>
      </c>
      <c r="F5">
        <v>24</v>
      </c>
      <c r="G5">
        <v>24</v>
      </c>
      <c r="H5">
        <v>24</v>
      </c>
      <c r="I5">
        <v>24</v>
      </c>
      <c r="J5">
        <v>24</v>
      </c>
      <c r="K5">
        <v>24</v>
      </c>
      <c r="L5">
        <v>2</v>
      </c>
      <c r="AG5">
        <v>386.25</v>
      </c>
      <c r="AH5">
        <v>422.25</v>
      </c>
      <c r="AI5">
        <v>184.96875</v>
      </c>
    </row>
    <row r="6" spans="1:35" ht="12.75">
      <c r="A6">
        <v>0</v>
      </c>
      <c r="D6">
        <v>0</v>
      </c>
      <c r="E6">
        <v>24</v>
      </c>
      <c r="F6">
        <v>24</v>
      </c>
      <c r="G6">
        <v>24</v>
      </c>
      <c r="H6">
        <v>24</v>
      </c>
      <c r="I6">
        <v>24</v>
      </c>
      <c r="J6">
        <v>24</v>
      </c>
      <c r="K6">
        <v>24</v>
      </c>
      <c r="L6">
        <v>2</v>
      </c>
      <c r="AG6">
        <v>386.25</v>
      </c>
      <c r="AH6">
        <v>413.25</v>
      </c>
      <c r="AI6">
        <v>197.71875</v>
      </c>
    </row>
    <row r="7" spans="1:35" ht="12.75">
      <c r="A7">
        <v>0</v>
      </c>
      <c r="D7">
        <v>0</v>
      </c>
      <c r="E7">
        <v>24</v>
      </c>
      <c r="F7">
        <v>24</v>
      </c>
      <c r="G7">
        <v>24</v>
      </c>
      <c r="H7">
        <v>24</v>
      </c>
      <c r="I7">
        <v>24</v>
      </c>
      <c r="J7">
        <v>24</v>
      </c>
      <c r="K7">
        <v>24</v>
      </c>
      <c r="L7">
        <v>2</v>
      </c>
      <c r="AG7">
        <v>386.25</v>
      </c>
      <c r="AH7">
        <v>404.25</v>
      </c>
      <c r="AI7">
        <v>210.46875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7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  <row r="2" spans="1:35" ht="12.75">
      <c r="A2">
        <v>0</v>
      </c>
      <c r="D2">
        <v>0</v>
      </c>
      <c r="E2">
        <v>24</v>
      </c>
      <c r="F2">
        <v>24</v>
      </c>
      <c r="G2">
        <v>24</v>
      </c>
      <c r="H2">
        <v>24</v>
      </c>
      <c r="I2">
        <v>24</v>
      </c>
      <c r="J2">
        <v>24</v>
      </c>
      <c r="K2">
        <v>24</v>
      </c>
      <c r="L2">
        <v>2</v>
      </c>
      <c r="AG2">
        <v>382.53</v>
      </c>
      <c r="AH2">
        <v>389.97</v>
      </c>
      <c r="AI2">
        <v>145.125</v>
      </c>
    </row>
    <row r="3" spans="1:35" ht="12.75">
      <c r="A3">
        <v>0</v>
      </c>
      <c r="D3">
        <v>0</v>
      </c>
      <c r="E3">
        <v>24</v>
      </c>
      <c r="F3">
        <v>24</v>
      </c>
      <c r="G3">
        <v>24</v>
      </c>
      <c r="H3">
        <v>24</v>
      </c>
      <c r="I3">
        <v>24</v>
      </c>
      <c r="J3">
        <v>24</v>
      </c>
      <c r="K3">
        <v>24</v>
      </c>
      <c r="L3">
        <v>2</v>
      </c>
      <c r="AG3">
        <v>386.25</v>
      </c>
      <c r="AH3">
        <v>449.25</v>
      </c>
      <c r="AI3">
        <v>159.46875</v>
      </c>
    </row>
    <row r="4" spans="1:35" ht="12.75">
      <c r="A4">
        <v>0</v>
      </c>
      <c r="D4">
        <v>0</v>
      </c>
      <c r="E4">
        <v>24</v>
      </c>
      <c r="F4">
        <v>24</v>
      </c>
      <c r="G4">
        <v>24</v>
      </c>
      <c r="H4">
        <v>24</v>
      </c>
      <c r="I4">
        <v>24</v>
      </c>
      <c r="J4">
        <v>24</v>
      </c>
      <c r="K4">
        <v>24</v>
      </c>
      <c r="L4">
        <v>2</v>
      </c>
      <c r="AG4">
        <v>386.25</v>
      </c>
      <c r="AH4">
        <v>440.25</v>
      </c>
      <c r="AI4">
        <v>172.21875</v>
      </c>
    </row>
    <row r="5" spans="1:35" ht="12.75">
      <c r="A5">
        <v>0</v>
      </c>
      <c r="D5">
        <v>0</v>
      </c>
      <c r="E5">
        <v>24</v>
      </c>
      <c r="F5">
        <v>24</v>
      </c>
      <c r="G5">
        <v>24</v>
      </c>
      <c r="H5">
        <v>24</v>
      </c>
      <c r="I5">
        <v>24</v>
      </c>
      <c r="J5">
        <v>24</v>
      </c>
      <c r="K5">
        <v>24</v>
      </c>
      <c r="L5">
        <v>2</v>
      </c>
      <c r="AG5">
        <v>386.25</v>
      </c>
      <c r="AH5">
        <v>422.25</v>
      </c>
      <c r="AI5">
        <v>184.96875</v>
      </c>
    </row>
    <row r="6" spans="1:35" ht="12.75">
      <c r="A6">
        <v>0</v>
      </c>
      <c r="D6">
        <v>0</v>
      </c>
      <c r="E6">
        <v>24</v>
      </c>
      <c r="F6">
        <v>24</v>
      </c>
      <c r="G6">
        <v>24</v>
      </c>
      <c r="H6">
        <v>24</v>
      </c>
      <c r="I6">
        <v>24</v>
      </c>
      <c r="J6">
        <v>24</v>
      </c>
      <c r="K6">
        <v>24</v>
      </c>
      <c r="L6">
        <v>2</v>
      </c>
      <c r="AG6">
        <v>386.25</v>
      </c>
      <c r="AH6">
        <v>413.25</v>
      </c>
      <c r="AI6">
        <v>197.71875</v>
      </c>
    </row>
    <row r="7" spans="1:35" ht="12.75">
      <c r="A7">
        <v>0</v>
      </c>
      <c r="D7">
        <v>0</v>
      </c>
      <c r="E7">
        <v>24</v>
      </c>
      <c r="F7">
        <v>24</v>
      </c>
      <c r="G7">
        <v>24</v>
      </c>
      <c r="H7">
        <v>24</v>
      </c>
      <c r="I7">
        <v>24</v>
      </c>
      <c r="J7">
        <v>24</v>
      </c>
      <c r="K7">
        <v>24</v>
      </c>
      <c r="L7">
        <v>2</v>
      </c>
      <c r="AG7">
        <v>386.25</v>
      </c>
      <c r="AH7">
        <v>404.25</v>
      </c>
      <c r="AI7">
        <v>210.46875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8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8</v>
      </c>
    </row>
    <row r="2" spans="1:35" ht="12.75">
      <c r="A2">
        <v>0</v>
      </c>
      <c r="D2">
        <v>0</v>
      </c>
      <c r="E2">
        <v>24</v>
      </c>
      <c r="F2">
        <v>24</v>
      </c>
      <c r="G2">
        <v>24</v>
      </c>
      <c r="H2">
        <v>24</v>
      </c>
      <c r="I2">
        <v>24</v>
      </c>
      <c r="J2">
        <v>24</v>
      </c>
      <c r="K2">
        <v>24</v>
      </c>
      <c r="L2">
        <v>2</v>
      </c>
      <c r="AA2">
        <v>1</v>
      </c>
      <c r="AG2">
        <v>382.53</v>
      </c>
      <c r="AH2">
        <v>389.97</v>
      </c>
      <c r="AI2">
        <v>150.375</v>
      </c>
    </row>
    <row r="3" spans="1:35" ht="12.75">
      <c r="A3">
        <v>0</v>
      </c>
      <c r="D3">
        <v>0</v>
      </c>
      <c r="E3">
        <v>24</v>
      </c>
      <c r="F3">
        <v>24</v>
      </c>
      <c r="G3">
        <v>24</v>
      </c>
      <c r="H3">
        <v>24</v>
      </c>
      <c r="I3">
        <v>24</v>
      </c>
      <c r="J3">
        <v>24</v>
      </c>
      <c r="K3">
        <v>24</v>
      </c>
      <c r="L3">
        <v>2</v>
      </c>
      <c r="AA3">
        <v>2</v>
      </c>
      <c r="AG3">
        <v>386.25</v>
      </c>
      <c r="AH3">
        <v>449.25</v>
      </c>
      <c r="AI3">
        <v>164.71875</v>
      </c>
    </row>
    <row r="4" spans="1:35" ht="12.75">
      <c r="A4">
        <v>0</v>
      </c>
      <c r="D4">
        <v>0</v>
      </c>
      <c r="E4">
        <v>24</v>
      </c>
      <c r="F4">
        <v>24</v>
      </c>
      <c r="G4">
        <v>24</v>
      </c>
      <c r="H4">
        <v>24</v>
      </c>
      <c r="I4">
        <v>24</v>
      </c>
      <c r="J4">
        <v>24</v>
      </c>
      <c r="K4">
        <v>24</v>
      </c>
      <c r="L4">
        <v>2</v>
      </c>
      <c r="AA4">
        <v>2</v>
      </c>
      <c r="AG4">
        <v>386.25</v>
      </c>
      <c r="AH4">
        <v>440.25</v>
      </c>
      <c r="AI4">
        <v>190.21875</v>
      </c>
    </row>
    <row r="5" spans="1:35" ht="12.75">
      <c r="A5">
        <v>0</v>
      </c>
      <c r="D5">
        <v>0</v>
      </c>
      <c r="E5">
        <v>24</v>
      </c>
      <c r="F5">
        <v>24</v>
      </c>
      <c r="G5">
        <v>24</v>
      </c>
      <c r="H5">
        <v>24</v>
      </c>
      <c r="I5">
        <v>24</v>
      </c>
      <c r="J5">
        <v>24</v>
      </c>
      <c r="K5">
        <v>24</v>
      </c>
      <c r="L5">
        <v>2</v>
      </c>
      <c r="AA5">
        <v>2</v>
      </c>
      <c r="AG5">
        <v>386.25</v>
      </c>
      <c r="AH5">
        <v>422.25</v>
      </c>
      <c r="AI5">
        <v>202.96875</v>
      </c>
    </row>
    <row r="6" spans="1:35" ht="12.75">
      <c r="A6">
        <v>0</v>
      </c>
      <c r="D6">
        <v>0</v>
      </c>
      <c r="E6">
        <v>24</v>
      </c>
      <c r="F6">
        <v>24</v>
      </c>
      <c r="G6">
        <v>24</v>
      </c>
      <c r="H6">
        <v>24</v>
      </c>
      <c r="I6">
        <v>24</v>
      </c>
      <c r="J6">
        <v>24</v>
      </c>
      <c r="K6">
        <v>24</v>
      </c>
      <c r="L6">
        <v>2</v>
      </c>
      <c r="AA6">
        <v>2</v>
      </c>
      <c r="AG6">
        <v>386.25</v>
      </c>
      <c r="AH6">
        <v>413.25</v>
      </c>
      <c r="AI6">
        <v>215.71875</v>
      </c>
    </row>
    <row r="7" spans="1:35" ht="12.75">
      <c r="A7">
        <v>0</v>
      </c>
      <c r="D7">
        <v>0</v>
      </c>
      <c r="E7">
        <v>24</v>
      </c>
      <c r="F7">
        <v>24</v>
      </c>
      <c r="G7">
        <v>24</v>
      </c>
      <c r="H7">
        <v>24</v>
      </c>
      <c r="I7">
        <v>24</v>
      </c>
      <c r="J7">
        <v>24</v>
      </c>
      <c r="K7">
        <v>24</v>
      </c>
      <c r="L7">
        <v>2</v>
      </c>
      <c r="AA7">
        <v>2</v>
      </c>
      <c r="AG7">
        <v>386.25</v>
      </c>
      <c r="AH7">
        <v>404.25</v>
      </c>
      <c r="AI7">
        <v>228.46875</v>
      </c>
    </row>
    <row r="8" spans="1:35" ht="12.75">
      <c r="A8">
        <v>0</v>
      </c>
      <c r="D8">
        <v>0</v>
      </c>
      <c r="E8">
        <v>24</v>
      </c>
      <c r="F8">
        <v>24</v>
      </c>
      <c r="G8">
        <v>24</v>
      </c>
      <c r="H8">
        <v>24</v>
      </c>
      <c r="I8">
        <v>24</v>
      </c>
      <c r="J8">
        <v>24</v>
      </c>
      <c r="K8">
        <v>24</v>
      </c>
      <c r="L8">
        <v>2</v>
      </c>
      <c r="AA8">
        <v>1</v>
      </c>
      <c r="AG8">
        <v>449.25</v>
      </c>
      <c r="AH8">
        <v>476.25</v>
      </c>
      <c r="AI8">
        <v>177.46875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F1:AG1"/>
  <sheetViews>
    <sheetView workbookViewId="0" topLeftCell="A1">
      <selection activeCell="A1" sqref="A1"/>
    </sheetView>
  </sheetViews>
  <sheetFormatPr defaultColWidth="9.140625" defaultRowHeight="12.75"/>
  <sheetData>
    <row r="1" spans="32:33" ht="12.75">
      <c r="AF1">
        <v>2003</v>
      </c>
      <c r="AG1" t="s">
        <v>47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AX19"/>
  <sheetViews>
    <sheetView workbookViewId="0" topLeftCell="A1">
      <selection activeCell="C25" sqref="C25"/>
    </sheetView>
  </sheetViews>
  <sheetFormatPr defaultColWidth="9.140625" defaultRowHeight="12.75"/>
  <cols>
    <col min="1" max="1" width="9.140625" style="12" customWidth="1"/>
    <col min="2" max="2" width="26.7109375" style="12" customWidth="1"/>
    <col min="3" max="3" width="2.7109375" style="12" customWidth="1"/>
    <col min="4" max="4" width="1.7109375" style="12" customWidth="1"/>
    <col min="5" max="6" width="9.421875" style="18" customWidth="1"/>
    <col min="7" max="7" width="8.140625" style="12" customWidth="1"/>
    <col min="8" max="8" width="6.28125" style="12" customWidth="1"/>
    <col min="9" max="62" width="1.7109375" style="12" customWidth="1"/>
    <col min="63" max="16384" width="9.140625" style="12" customWidth="1"/>
  </cols>
  <sheetData>
    <row r="2" ht="13.5" thickBot="1"/>
    <row r="3" spans="2:50" ht="18.75" thickTop="1">
      <c r="B3" s="8"/>
      <c r="C3" s="8" t="s">
        <v>9</v>
      </c>
      <c r="D3" s="9"/>
      <c r="E3" s="10" t="s">
        <v>0</v>
      </c>
      <c r="F3" s="11"/>
      <c r="G3" s="9"/>
      <c r="H3" s="9"/>
      <c r="W3" s="45"/>
      <c r="X3" s="53" t="s">
        <v>8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54" t="s">
        <v>23</v>
      </c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7"/>
    </row>
    <row r="4" spans="2:50" ht="14.25">
      <c r="B4" s="13"/>
      <c r="C4" s="13" t="s">
        <v>10</v>
      </c>
      <c r="D4" s="9"/>
      <c r="E4" s="11">
        <f>MIN(E11:E17)</f>
        <v>38231</v>
      </c>
      <c r="F4" s="11"/>
      <c r="G4" s="9"/>
      <c r="H4" s="9"/>
      <c r="W4" s="4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5" t="s">
        <v>24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49"/>
    </row>
    <row r="5" spans="2:50" ht="14.25">
      <c r="B5" s="13"/>
      <c r="C5" s="13" t="s">
        <v>11</v>
      </c>
      <c r="D5" s="9"/>
      <c r="E5" s="11">
        <f>MAX(E11:F18)</f>
        <v>38240</v>
      </c>
      <c r="F5" s="11"/>
      <c r="G5" s="9"/>
      <c r="H5" s="9"/>
      <c r="W5" s="4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25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49"/>
    </row>
    <row r="6" spans="2:50" ht="15" thickBot="1">
      <c r="B6" s="13"/>
      <c r="C6" s="13" t="s">
        <v>12</v>
      </c>
      <c r="D6" s="9"/>
      <c r="E6" s="11">
        <f ca="1">NOW()</f>
        <v>38231.505949074075</v>
      </c>
      <c r="F6" s="11"/>
      <c r="G6" s="9"/>
      <c r="H6" s="9"/>
      <c r="W6" s="50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6" t="s">
        <v>26</v>
      </c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2"/>
    </row>
    <row r="7" spans="2:48" ht="14.25" thickBot="1" thickTop="1">
      <c r="B7" s="9"/>
      <c r="C7" s="9"/>
      <c r="D7" s="9"/>
      <c r="E7" s="11"/>
      <c r="F7" s="11"/>
      <c r="G7" s="9"/>
      <c r="H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thickTop="1">
      <c r="B8" s="28" t="s">
        <v>13</v>
      </c>
      <c r="C8" s="29" t="s">
        <v>46</v>
      </c>
      <c r="D8" s="30"/>
      <c r="E8" s="31" t="s">
        <v>15</v>
      </c>
      <c r="F8" s="31" t="s">
        <v>16</v>
      </c>
      <c r="G8" s="29" t="s">
        <v>7</v>
      </c>
      <c r="H8" s="29" t="s">
        <v>18</v>
      </c>
      <c r="I8" s="32">
        <v>38231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6.5">
      <c r="B9" s="35" t="s">
        <v>14</v>
      </c>
      <c r="C9" s="14"/>
      <c r="D9" s="14"/>
      <c r="E9" s="16" t="s">
        <v>21</v>
      </c>
      <c r="F9" s="16" t="s">
        <v>21</v>
      </c>
      <c r="G9" s="15" t="s">
        <v>17</v>
      </c>
      <c r="H9" s="15" t="s">
        <v>22</v>
      </c>
      <c r="I9" s="20">
        <v>38231</v>
      </c>
      <c r="J9" s="21">
        <v>38232</v>
      </c>
      <c r="K9" s="21">
        <v>38233</v>
      </c>
      <c r="L9" s="22">
        <v>38234</v>
      </c>
      <c r="M9" s="22">
        <v>38235</v>
      </c>
      <c r="N9" s="23">
        <v>38236</v>
      </c>
      <c r="O9" s="21">
        <v>38237</v>
      </c>
      <c r="P9" s="21">
        <v>38238</v>
      </c>
      <c r="Q9" s="21">
        <v>38239</v>
      </c>
      <c r="R9" s="21">
        <v>38240</v>
      </c>
      <c r="S9" s="22">
        <v>38241</v>
      </c>
      <c r="T9" s="57">
        <v>38242</v>
      </c>
      <c r="U9" s="19"/>
      <c r="V9" s="1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2.75">
      <c r="B10" s="4"/>
      <c r="C10" s="5" t="s">
        <v>45</v>
      </c>
      <c r="D10" s="5"/>
      <c r="E10" s="6"/>
      <c r="F10" s="6"/>
      <c r="G10" s="5">
        <v>12</v>
      </c>
      <c r="H10" s="5">
        <v>1</v>
      </c>
      <c r="I10" s="27">
        <v>38231</v>
      </c>
      <c r="J10" s="24">
        <v>38232</v>
      </c>
      <c r="K10" s="24">
        <v>38233</v>
      </c>
      <c r="L10" s="24">
        <v>38234</v>
      </c>
      <c r="M10" s="24">
        <v>38235</v>
      </c>
      <c r="N10" s="24">
        <v>38236</v>
      </c>
      <c r="O10" s="24">
        <v>38237</v>
      </c>
      <c r="P10" s="24">
        <v>38238</v>
      </c>
      <c r="Q10" s="24">
        <v>38239</v>
      </c>
      <c r="R10" s="24">
        <v>38240</v>
      </c>
      <c r="S10" s="24">
        <v>38241</v>
      </c>
      <c r="T10" s="37">
        <v>38242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ht="12.75">
      <c r="B11" s="38" t="s">
        <v>38</v>
      </c>
      <c r="C11" s="9">
        <v>2</v>
      </c>
      <c r="D11" s="9"/>
      <c r="E11" s="11">
        <v>38231</v>
      </c>
      <c r="F11" s="11">
        <f aca="true" t="shared" si="0" ref="F11:F17">IF((H11&lt;1),(E11+H11),(E11+H11-1))</f>
        <v>38231</v>
      </c>
      <c r="G11" s="17">
        <v>0</v>
      </c>
      <c r="H11" s="9">
        <v>0</v>
      </c>
      <c r="I11" s="25"/>
      <c r="J11" s="26"/>
      <c r="K11" s="26"/>
      <c r="L11" s="5"/>
      <c r="M11" s="5"/>
      <c r="N11" s="26"/>
      <c r="O11" s="26"/>
      <c r="P11" s="26"/>
      <c r="Q11" s="26"/>
      <c r="R11" s="26"/>
      <c r="S11" s="5"/>
      <c r="T11" s="7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ht="12.75">
      <c r="B12" s="38" t="s">
        <v>39</v>
      </c>
      <c r="C12" s="9">
        <v>3</v>
      </c>
      <c r="D12" s="9"/>
      <c r="E12" s="11">
        <f>E11</f>
        <v>38231</v>
      </c>
      <c r="F12" s="11">
        <f t="shared" si="0"/>
        <v>38237</v>
      </c>
      <c r="G12" s="17">
        <v>0</v>
      </c>
      <c r="H12" s="9">
        <v>7</v>
      </c>
      <c r="I12" s="25"/>
      <c r="J12" s="26"/>
      <c r="K12" s="26"/>
      <c r="L12" s="5"/>
      <c r="M12" s="5"/>
      <c r="N12" s="26"/>
      <c r="O12" s="26"/>
      <c r="P12" s="26"/>
      <c r="Q12" s="26"/>
      <c r="R12" s="26"/>
      <c r="S12" s="5"/>
      <c r="T12" s="7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ht="12.75">
      <c r="B13" s="38" t="s">
        <v>50</v>
      </c>
      <c r="C13" s="9">
        <v>8</v>
      </c>
      <c r="D13" s="9"/>
      <c r="E13" s="11">
        <f>F12+1</f>
        <v>38238</v>
      </c>
      <c r="F13" s="11">
        <f t="shared" si="0"/>
        <v>38240</v>
      </c>
      <c r="G13" s="17">
        <v>0</v>
      </c>
      <c r="H13" s="9">
        <v>3</v>
      </c>
      <c r="I13" s="25"/>
      <c r="J13" s="26"/>
      <c r="K13" s="26"/>
      <c r="L13" s="5"/>
      <c r="M13" s="5"/>
      <c r="N13" s="26"/>
      <c r="O13" s="26"/>
      <c r="P13" s="26"/>
      <c r="Q13" s="26"/>
      <c r="R13" s="26"/>
      <c r="S13" s="5"/>
      <c r="T13" s="7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ht="12.75">
      <c r="B14" s="38" t="s">
        <v>40</v>
      </c>
      <c r="C14" s="9">
        <v>4</v>
      </c>
      <c r="D14" s="9"/>
      <c r="E14" s="11">
        <f>E11</f>
        <v>38231</v>
      </c>
      <c r="F14" s="11">
        <f t="shared" si="0"/>
        <v>38236</v>
      </c>
      <c r="G14" s="17">
        <v>0</v>
      </c>
      <c r="H14" s="9">
        <v>6</v>
      </c>
      <c r="I14" s="25"/>
      <c r="J14" s="26"/>
      <c r="K14" s="26"/>
      <c r="L14" s="5"/>
      <c r="M14" s="5"/>
      <c r="N14" s="26"/>
      <c r="O14" s="26"/>
      <c r="P14" s="26"/>
      <c r="Q14" s="26"/>
      <c r="R14" s="26"/>
      <c r="S14" s="5"/>
      <c r="T14" s="7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ht="12.75">
      <c r="B15" s="38" t="s">
        <v>41</v>
      </c>
      <c r="C15" s="9">
        <v>5</v>
      </c>
      <c r="D15" s="9"/>
      <c r="E15" s="11">
        <f>E11</f>
        <v>38231</v>
      </c>
      <c r="F15" s="11">
        <f t="shared" si="0"/>
        <v>38234</v>
      </c>
      <c r="G15" s="17">
        <v>0</v>
      </c>
      <c r="H15" s="9">
        <v>4</v>
      </c>
      <c r="I15" s="25"/>
      <c r="J15" s="26"/>
      <c r="K15" s="26"/>
      <c r="L15" s="5"/>
      <c r="M15" s="5"/>
      <c r="N15" s="26"/>
      <c r="O15" s="26"/>
      <c r="P15" s="26"/>
      <c r="Q15" s="26"/>
      <c r="R15" s="26"/>
      <c r="S15" s="5"/>
      <c r="T15" s="7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ht="12.75">
      <c r="B16" s="38" t="s">
        <v>42</v>
      </c>
      <c r="C16" s="9">
        <v>6</v>
      </c>
      <c r="D16" s="9"/>
      <c r="E16" s="11">
        <f>E11</f>
        <v>38231</v>
      </c>
      <c r="F16" s="11">
        <f t="shared" si="0"/>
        <v>38233</v>
      </c>
      <c r="G16" s="17">
        <v>0</v>
      </c>
      <c r="H16" s="9">
        <v>3</v>
      </c>
      <c r="I16" s="25"/>
      <c r="J16" s="26"/>
      <c r="K16" s="26"/>
      <c r="L16" s="5"/>
      <c r="M16" s="5"/>
      <c r="N16" s="26"/>
      <c r="O16" s="26"/>
      <c r="P16" s="26"/>
      <c r="Q16" s="26"/>
      <c r="R16" s="26"/>
      <c r="S16" s="5"/>
      <c r="T16" s="7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2:48" ht="12.75">
      <c r="B17" s="38" t="s">
        <v>43</v>
      </c>
      <c r="C17" s="9">
        <v>7</v>
      </c>
      <c r="D17" s="9"/>
      <c r="E17" s="11">
        <f>E11</f>
        <v>38231</v>
      </c>
      <c r="F17" s="11">
        <f t="shared" si="0"/>
        <v>38232</v>
      </c>
      <c r="G17" s="17">
        <v>0</v>
      </c>
      <c r="H17" s="9">
        <v>2</v>
      </c>
      <c r="I17" s="25"/>
      <c r="J17" s="26"/>
      <c r="K17" s="26"/>
      <c r="L17" s="5"/>
      <c r="M17" s="5"/>
      <c r="N17" s="26"/>
      <c r="O17" s="26"/>
      <c r="P17" s="26"/>
      <c r="Q17" s="26"/>
      <c r="R17" s="26"/>
      <c r="S17" s="5"/>
      <c r="T17" s="7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2:48" ht="13.5" thickBot="1">
      <c r="B18" s="40"/>
      <c r="C18" s="41"/>
      <c r="D18" s="41"/>
      <c r="E18" s="42"/>
      <c r="F18" s="42"/>
      <c r="G18" s="41"/>
      <c r="H18" s="41"/>
      <c r="I18" s="4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4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2:48" ht="13.5" thickTop="1">
      <c r="B19" s="9"/>
      <c r="C19" s="9"/>
      <c r="D19" s="9"/>
      <c r="E19" s="11"/>
      <c r="F19" s="11"/>
      <c r="G19" s="9"/>
      <c r="H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</sheetData>
  <printOptions/>
  <pageMargins left="0.75" right="0.75" top="1" bottom="1" header="0.5" footer="0.5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AU18"/>
  <sheetViews>
    <sheetView workbookViewId="0" topLeftCell="A7">
      <selection activeCell="E13" sqref="E13"/>
    </sheetView>
  </sheetViews>
  <sheetFormatPr defaultColWidth="9.140625" defaultRowHeight="12.75"/>
  <cols>
    <col min="1" max="1" width="9.140625" style="12" customWidth="1"/>
    <col min="2" max="2" width="26.7109375" style="12" customWidth="1"/>
    <col min="3" max="3" width="2.7109375" style="12" customWidth="1"/>
    <col min="4" max="4" width="1.7109375" style="12" customWidth="1"/>
    <col min="5" max="6" width="9.421875" style="18" customWidth="1"/>
    <col min="7" max="7" width="8.140625" style="12" customWidth="1"/>
    <col min="8" max="8" width="6.28125" style="12" customWidth="1"/>
    <col min="9" max="62" width="1.7109375" style="12" customWidth="1"/>
    <col min="63" max="16384" width="9.140625" style="12" customWidth="1"/>
  </cols>
  <sheetData>
    <row r="2" ht="13.5" thickBot="1"/>
    <row r="3" spans="2:47" ht="18.75" thickTop="1">
      <c r="B3" s="8"/>
      <c r="C3" s="8" t="s">
        <v>9</v>
      </c>
      <c r="D3" s="9"/>
      <c r="E3" s="10" t="s">
        <v>0</v>
      </c>
      <c r="F3" s="11"/>
      <c r="G3" s="9"/>
      <c r="H3" s="9"/>
      <c r="T3" s="45"/>
      <c r="U3" s="53" t="s">
        <v>8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54" t="s">
        <v>23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2:47" ht="14.25">
      <c r="B4" s="13"/>
      <c r="C4" s="13" t="s">
        <v>10</v>
      </c>
      <c r="D4" s="9"/>
      <c r="E4" s="11">
        <f>MIN(E11:E17)</f>
        <v>38231</v>
      </c>
      <c r="F4" s="11"/>
      <c r="G4" s="9"/>
      <c r="H4" s="9"/>
      <c r="T4" s="4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55" t="s">
        <v>24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49"/>
    </row>
    <row r="5" spans="2:47" ht="14.25">
      <c r="B5" s="13"/>
      <c r="C5" s="13" t="s">
        <v>11</v>
      </c>
      <c r="D5" s="9"/>
      <c r="E5" s="11">
        <f>MAX(E11:F18)</f>
        <v>38238</v>
      </c>
      <c r="F5" s="11"/>
      <c r="G5" s="9"/>
      <c r="H5" s="9"/>
      <c r="T5" s="4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55" t="s">
        <v>25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49"/>
    </row>
    <row r="6" spans="2:47" ht="15" thickBot="1">
      <c r="B6" s="13"/>
      <c r="C6" s="13" t="s">
        <v>12</v>
      </c>
      <c r="D6" s="9"/>
      <c r="E6" s="11">
        <f ca="1">NOW()</f>
        <v>38231.505949074075</v>
      </c>
      <c r="F6" s="11"/>
      <c r="G6" s="9"/>
      <c r="H6" s="9"/>
      <c r="T6" s="5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6" t="s">
        <v>26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2"/>
    </row>
    <row r="7" spans="2:8" ht="14.25" thickBot="1" thickTop="1">
      <c r="B7" s="9"/>
      <c r="C7" s="9"/>
      <c r="D7" s="9"/>
      <c r="E7" s="11"/>
      <c r="F7" s="11"/>
      <c r="G7" s="9"/>
      <c r="H7" s="9"/>
    </row>
    <row r="8" spans="2:17" ht="13.5" thickTop="1">
      <c r="B8" s="28" t="s">
        <v>13</v>
      </c>
      <c r="C8" s="29" t="s">
        <v>46</v>
      </c>
      <c r="D8" s="30"/>
      <c r="E8" s="31" t="s">
        <v>15</v>
      </c>
      <c r="F8" s="31" t="s">
        <v>16</v>
      </c>
      <c r="G8" s="29" t="s">
        <v>7</v>
      </c>
      <c r="H8" s="29" t="s">
        <v>18</v>
      </c>
      <c r="I8" s="32">
        <v>38231</v>
      </c>
      <c r="J8" s="33"/>
      <c r="K8" s="33"/>
      <c r="L8" s="33"/>
      <c r="M8" s="33"/>
      <c r="N8" s="33"/>
      <c r="O8" s="33"/>
      <c r="P8" s="33"/>
      <c r="Q8" s="34"/>
    </row>
    <row r="9" spans="2:19" ht="12.75">
      <c r="B9" s="35" t="s">
        <v>14</v>
      </c>
      <c r="C9" s="14"/>
      <c r="D9" s="14"/>
      <c r="E9" s="16" t="s">
        <v>21</v>
      </c>
      <c r="F9" s="16" t="s">
        <v>21</v>
      </c>
      <c r="G9" s="15" t="s">
        <v>17</v>
      </c>
      <c r="H9" s="15" t="s">
        <v>22</v>
      </c>
      <c r="I9" s="20">
        <v>38231</v>
      </c>
      <c r="J9" s="21">
        <v>38232</v>
      </c>
      <c r="K9" s="21">
        <v>38233</v>
      </c>
      <c r="L9" s="22">
        <v>38234</v>
      </c>
      <c r="M9" s="22">
        <v>38235</v>
      </c>
      <c r="N9" s="23">
        <v>38236</v>
      </c>
      <c r="O9" s="21">
        <v>38237</v>
      </c>
      <c r="P9" s="21">
        <v>38238</v>
      </c>
      <c r="Q9" s="36">
        <v>38239</v>
      </c>
      <c r="R9" s="19"/>
      <c r="S9" s="19"/>
    </row>
    <row r="10" spans="2:17" ht="12.75">
      <c r="B10" s="4"/>
      <c r="C10" s="5" t="s">
        <v>45</v>
      </c>
      <c r="D10" s="5"/>
      <c r="E10" s="6"/>
      <c r="F10" s="6"/>
      <c r="G10" s="5">
        <v>11</v>
      </c>
      <c r="H10" s="5">
        <v>1</v>
      </c>
      <c r="I10" s="27">
        <v>38231</v>
      </c>
      <c r="J10" s="24">
        <v>38232</v>
      </c>
      <c r="K10" s="24">
        <v>38233</v>
      </c>
      <c r="L10" s="24">
        <v>38234</v>
      </c>
      <c r="M10" s="24">
        <v>38235</v>
      </c>
      <c r="N10" s="24">
        <v>38236</v>
      </c>
      <c r="O10" s="24">
        <v>38237</v>
      </c>
      <c r="P10" s="24">
        <v>38238</v>
      </c>
      <c r="Q10" s="37">
        <v>38239</v>
      </c>
    </row>
    <row r="11" spans="2:17" ht="12.75">
      <c r="B11" s="38" t="s">
        <v>38</v>
      </c>
      <c r="C11" s="9">
        <v>2</v>
      </c>
      <c r="D11" s="9"/>
      <c r="E11" s="11">
        <v>38231</v>
      </c>
      <c r="F11" s="11">
        <f>IF((H11&lt;1),(E11+H11),(E11+H11-1))</f>
        <v>38231</v>
      </c>
      <c r="G11" s="17">
        <v>0</v>
      </c>
      <c r="H11" s="9">
        <v>0</v>
      </c>
      <c r="I11" s="25"/>
      <c r="J11" s="26"/>
      <c r="K11" s="26"/>
      <c r="L11" s="5"/>
      <c r="M11" s="5"/>
      <c r="N11" s="26"/>
      <c r="O11" s="26"/>
      <c r="P11" s="26"/>
      <c r="Q11" s="39"/>
    </row>
    <row r="12" spans="2:17" ht="12.75">
      <c r="B12" s="38" t="s">
        <v>39</v>
      </c>
      <c r="C12" s="9">
        <v>3</v>
      </c>
      <c r="D12" s="9"/>
      <c r="E12" s="11">
        <f>E11</f>
        <v>38231</v>
      </c>
      <c r="F12" s="11">
        <f>IF((H12&lt;1),(E12+H12),(E12+H12-1))</f>
        <v>38237</v>
      </c>
      <c r="G12" s="17">
        <v>0</v>
      </c>
      <c r="H12" s="9">
        <v>7</v>
      </c>
      <c r="I12" s="25"/>
      <c r="J12" s="26"/>
      <c r="K12" s="26"/>
      <c r="L12" s="5"/>
      <c r="M12" s="5"/>
      <c r="N12" s="26"/>
      <c r="O12" s="26"/>
      <c r="P12" s="26"/>
      <c r="Q12" s="39"/>
    </row>
    <row r="13" spans="2:17" ht="12.75">
      <c r="B13" s="38" t="s">
        <v>50</v>
      </c>
      <c r="C13" s="9"/>
      <c r="D13" s="9"/>
      <c r="E13" s="11">
        <f>F12+1</f>
        <v>38238</v>
      </c>
      <c r="F13" s="11"/>
      <c r="G13" s="17"/>
      <c r="H13" s="9">
        <v>3</v>
      </c>
      <c r="I13" s="25"/>
      <c r="J13" s="26"/>
      <c r="K13" s="26"/>
      <c r="L13" s="5"/>
      <c r="M13" s="5"/>
      <c r="N13" s="26"/>
      <c r="O13" s="26"/>
      <c r="P13" s="26"/>
      <c r="Q13" s="39"/>
    </row>
    <row r="14" spans="2:17" ht="12.75">
      <c r="B14" s="38" t="s">
        <v>40</v>
      </c>
      <c r="C14" s="9">
        <v>4</v>
      </c>
      <c r="D14" s="9"/>
      <c r="E14" s="11">
        <f>E11</f>
        <v>38231</v>
      </c>
      <c r="F14" s="11">
        <f>IF((H14&lt;1),(E14+H14),(E14+H14-1))</f>
        <v>38236</v>
      </c>
      <c r="G14" s="17">
        <v>0</v>
      </c>
      <c r="H14" s="9">
        <v>6</v>
      </c>
      <c r="I14" s="25"/>
      <c r="J14" s="26"/>
      <c r="K14" s="26"/>
      <c r="L14" s="5"/>
      <c r="M14" s="5"/>
      <c r="N14" s="26"/>
      <c r="O14" s="26"/>
      <c r="P14" s="26"/>
      <c r="Q14" s="39"/>
    </row>
    <row r="15" spans="2:17" ht="12.75">
      <c r="B15" s="38" t="s">
        <v>41</v>
      </c>
      <c r="C15" s="9">
        <v>5</v>
      </c>
      <c r="D15" s="9"/>
      <c r="E15" s="11">
        <f>E11</f>
        <v>38231</v>
      </c>
      <c r="F15" s="11">
        <f>IF((H15&lt;1),(E15+H15),(E15+H15-1))</f>
        <v>38234</v>
      </c>
      <c r="G15" s="17">
        <v>0</v>
      </c>
      <c r="H15" s="9">
        <v>4</v>
      </c>
      <c r="I15" s="25"/>
      <c r="J15" s="26"/>
      <c r="K15" s="26"/>
      <c r="L15" s="5"/>
      <c r="M15" s="5"/>
      <c r="N15" s="26"/>
      <c r="O15" s="26"/>
      <c r="P15" s="26"/>
      <c r="Q15" s="39"/>
    </row>
    <row r="16" spans="2:17" ht="12.75">
      <c r="B16" s="38" t="s">
        <v>42</v>
      </c>
      <c r="C16" s="9">
        <v>6</v>
      </c>
      <c r="D16" s="9"/>
      <c r="E16" s="11">
        <f>E11</f>
        <v>38231</v>
      </c>
      <c r="F16" s="11">
        <f>IF((H16&lt;1),(E16+H16),(E16+H16-1))</f>
        <v>38233</v>
      </c>
      <c r="G16" s="17">
        <v>0</v>
      </c>
      <c r="H16" s="9">
        <v>3</v>
      </c>
      <c r="I16" s="25"/>
      <c r="J16" s="26"/>
      <c r="K16" s="26"/>
      <c r="L16" s="5"/>
      <c r="M16" s="5"/>
      <c r="N16" s="26"/>
      <c r="O16" s="26"/>
      <c r="P16" s="26"/>
      <c r="Q16" s="39"/>
    </row>
    <row r="17" spans="2:17" ht="12.75">
      <c r="B17" s="38" t="s">
        <v>43</v>
      </c>
      <c r="C17" s="9">
        <v>7</v>
      </c>
      <c r="D17" s="9"/>
      <c r="E17" s="11">
        <f>E11</f>
        <v>38231</v>
      </c>
      <c r="F17" s="11">
        <f>IF((H17&lt;1),(E17+H17),(E17+H17-1))</f>
        <v>38232</v>
      </c>
      <c r="G17" s="17">
        <v>0</v>
      </c>
      <c r="H17" s="9">
        <v>2</v>
      </c>
      <c r="I17" s="25"/>
      <c r="J17" s="26"/>
      <c r="K17" s="26"/>
      <c r="L17" s="5"/>
      <c r="M17" s="5"/>
      <c r="N17" s="26"/>
      <c r="O17" s="26"/>
      <c r="P17" s="26"/>
      <c r="Q17" s="39"/>
    </row>
    <row r="18" spans="2:17" ht="13.5" thickBot="1">
      <c r="B18" s="40"/>
      <c r="C18" s="41"/>
      <c r="D18" s="41"/>
      <c r="E18" s="42"/>
      <c r="F18" s="42"/>
      <c r="G18" s="41"/>
      <c r="H18" s="41"/>
      <c r="I18" s="43"/>
      <c r="J18" s="41"/>
      <c r="K18" s="41"/>
      <c r="L18" s="41"/>
      <c r="M18" s="41"/>
      <c r="N18" s="41"/>
      <c r="O18" s="41"/>
      <c r="P18" s="41"/>
      <c r="Q18" s="44"/>
    </row>
    <row r="19" ht="13.5" thickTop="1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H16"/>
  <sheetViews>
    <sheetView workbookViewId="0" topLeftCell="A1">
      <selection activeCell="A1" sqref="A1"/>
    </sheetView>
  </sheetViews>
  <sheetFormatPr defaultColWidth="9.140625" defaultRowHeight="12.75"/>
  <sheetData>
    <row r="11" spans="1:8" ht="12.75">
      <c r="A11" s="3">
        <v>38231</v>
      </c>
      <c r="B11" s="3">
        <v>38231</v>
      </c>
      <c r="H11">
        <v>0</v>
      </c>
    </row>
    <row r="12" spans="1:8" ht="12.75">
      <c r="A12" s="3">
        <v>38231</v>
      </c>
      <c r="B12" s="3">
        <v>38237</v>
      </c>
      <c r="H12">
        <v>0</v>
      </c>
    </row>
    <row r="13" spans="1:8" ht="12.75">
      <c r="A13" s="3">
        <v>38231</v>
      </c>
      <c r="B13" s="3">
        <v>38236</v>
      </c>
      <c r="H13">
        <v>0</v>
      </c>
    </row>
    <row r="14" spans="1:8" ht="12.75">
      <c r="A14" s="3">
        <v>38231</v>
      </c>
      <c r="B14" s="3">
        <v>38234</v>
      </c>
      <c r="H14">
        <v>0</v>
      </c>
    </row>
    <row r="15" spans="1:8" ht="12.75">
      <c r="A15" s="3">
        <v>38231</v>
      </c>
      <c r="B15" s="3">
        <v>38233</v>
      </c>
      <c r="H15">
        <v>0</v>
      </c>
    </row>
    <row r="16" spans="1:8" ht="12.75">
      <c r="A16" s="3">
        <v>38231</v>
      </c>
      <c r="B16" s="3">
        <v>38232</v>
      </c>
      <c r="H16"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U17"/>
  <sheetViews>
    <sheetView tabSelected="1" workbookViewId="0" topLeftCell="A1">
      <selection activeCell="AO24" sqref="AO24"/>
    </sheetView>
  </sheetViews>
  <sheetFormatPr defaultColWidth="9.140625" defaultRowHeight="12.75"/>
  <cols>
    <col min="1" max="1" width="9.140625" style="12" customWidth="1"/>
    <col min="2" max="2" width="26.7109375" style="12" customWidth="1"/>
    <col min="3" max="3" width="2.7109375" style="12" customWidth="1"/>
    <col min="4" max="4" width="1.7109375" style="12" customWidth="1"/>
    <col min="5" max="6" width="9.421875" style="18" customWidth="1"/>
    <col min="7" max="7" width="8.140625" style="12" customWidth="1"/>
    <col min="8" max="8" width="6.28125" style="12" customWidth="1"/>
    <col min="9" max="62" width="1.7109375" style="12" customWidth="1"/>
    <col min="63" max="16384" width="9.140625" style="12" customWidth="1"/>
  </cols>
  <sheetData>
    <row r="2" ht="13.5" thickBot="1"/>
    <row r="3" spans="2:47" ht="18.75" thickTop="1">
      <c r="B3" s="8"/>
      <c r="C3" s="8" t="s">
        <v>9</v>
      </c>
      <c r="D3" s="9"/>
      <c r="E3" s="10" t="s">
        <v>0</v>
      </c>
      <c r="F3" s="11"/>
      <c r="G3" s="9"/>
      <c r="H3" s="9"/>
      <c r="T3" s="45"/>
      <c r="U3" s="53" t="s">
        <v>8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54" t="s">
        <v>23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2:47" ht="14.25">
      <c r="B4" s="13"/>
      <c r="C4" s="13" t="s">
        <v>10</v>
      </c>
      <c r="D4" s="9"/>
      <c r="E4" s="11">
        <f>MIN(E11:E16)</f>
        <v>38231</v>
      </c>
      <c r="F4" s="11"/>
      <c r="G4" s="9"/>
      <c r="H4" s="9"/>
      <c r="T4" s="4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55" t="s">
        <v>24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49"/>
    </row>
    <row r="5" spans="2:47" ht="14.25">
      <c r="B5" s="13"/>
      <c r="C5" s="13" t="s">
        <v>11</v>
      </c>
      <c r="D5" s="9"/>
      <c r="E5" s="11">
        <f>MAX(E11:F17)</f>
        <v>38237</v>
      </c>
      <c r="F5" s="11"/>
      <c r="G5" s="9"/>
      <c r="H5" s="9"/>
      <c r="T5" s="4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55" t="s">
        <v>25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49"/>
    </row>
    <row r="6" spans="2:47" ht="15" thickBot="1">
      <c r="B6" s="13"/>
      <c r="C6" s="13" t="s">
        <v>12</v>
      </c>
      <c r="D6" s="9"/>
      <c r="E6" s="11">
        <f ca="1">NOW()</f>
        <v>38231.505949074075</v>
      </c>
      <c r="F6" s="11"/>
      <c r="G6" s="9"/>
      <c r="H6" s="9"/>
      <c r="T6" s="5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6" t="s">
        <v>26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2"/>
    </row>
    <row r="7" spans="2:8" ht="14.25" thickBot="1" thickTop="1">
      <c r="B7" s="9"/>
      <c r="C7" s="9"/>
      <c r="D7" s="9"/>
      <c r="E7" s="11"/>
      <c r="F7" s="11"/>
      <c r="G7" s="9"/>
      <c r="H7" s="9"/>
    </row>
    <row r="8" spans="2:17" ht="13.5" thickTop="1">
      <c r="B8" s="28" t="s">
        <v>13</v>
      </c>
      <c r="C8" s="29" t="s">
        <v>46</v>
      </c>
      <c r="D8" s="30"/>
      <c r="E8" s="31" t="s">
        <v>15</v>
      </c>
      <c r="F8" s="31" t="s">
        <v>16</v>
      </c>
      <c r="G8" s="29" t="s">
        <v>7</v>
      </c>
      <c r="H8" s="29" t="s">
        <v>18</v>
      </c>
      <c r="I8" s="32">
        <v>38231</v>
      </c>
      <c r="J8" s="33"/>
      <c r="K8" s="33"/>
      <c r="L8" s="33"/>
      <c r="M8" s="33"/>
      <c r="N8" s="33"/>
      <c r="O8" s="33"/>
      <c r="P8" s="33"/>
      <c r="Q8" s="34"/>
    </row>
    <row r="9" spans="2:19" ht="12.75">
      <c r="B9" s="35" t="s">
        <v>14</v>
      </c>
      <c r="C9" s="14"/>
      <c r="D9" s="14"/>
      <c r="E9" s="16" t="s">
        <v>21</v>
      </c>
      <c r="F9" s="16" t="s">
        <v>21</v>
      </c>
      <c r="G9" s="15" t="s">
        <v>17</v>
      </c>
      <c r="H9" s="15" t="s">
        <v>22</v>
      </c>
      <c r="I9" s="20">
        <v>38231</v>
      </c>
      <c r="J9" s="21">
        <v>38232</v>
      </c>
      <c r="K9" s="21">
        <v>38233</v>
      </c>
      <c r="L9" s="22">
        <v>38234</v>
      </c>
      <c r="M9" s="22">
        <v>38235</v>
      </c>
      <c r="N9" s="23">
        <v>38236</v>
      </c>
      <c r="O9" s="21">
        <v>38237</v>
      </c>
      <c r="P9" s="21">
        <v>38238</v>
      </c>
      <c r="Q9" s="36">
        <v>38239</v>
      </c>
      <c r="R9" s="19"/>
      <c r="S9" s="19"/>
    </row>
    <row r="10" spans="2:17" ht="12.75">
      <c r="B10" s="4"/>
      <c r="C10" s="5" t="s">
        <v>45</v>
      </c>
      <c r="D10" s="5"/>
      <c r="E10" s="6"/>
      <c r="F10" s="6"/>
      <c r="G10" s="5">
        <v>10</v>
      </c>
      <c r="H10" s="5">
        <v>1</v>
      </c>
      <c r="I10" s="27">
        <v>38231</v>
      </c>
      <c r="J10" s="24">
        <v>38232</v>
      </c>
      <c r="K10" s="24">
        <v>38233</v>
      </c>
      <c r="L10" s="24">
        <v>38234</v>
      </c>
      <c r="M10" s="24">
        <v>38235</v>
      </c>
      <c r="N10" s="24">
        <v>38236</v>
      </c>
      <c r="O10" s="24">
        <v>38237</v>
      </c>
      <c r="P10" s="24">
        <v>38238</v>
      </c>
      <c r="Q10" s="37">
        <v>38239</v>
      </c>
    </row>
    <row r="11" spans="2:17" ht="12.75">
      <c r="B11" s="38" t="s">
        <v>38</v>
      </c>
      <c r="C11" s="9">
        <v>2</v>
      </c>
      <c r="D11" s="9"/>
      <c r="E11" s="11">
        <v>38231</v>
      </c>
      <c r="F11" s="11">
        <f aca="true" t="shared" si="0" ref="F11:F16">IF((H11&lt;1),(E11+H11),(E11+H11-1))</f>
        <v>38231</v>
      </c>
      <c r="G11" s="17">
        <v>0</v>
      </c>
      <c r="H11" s="9">
        <v>0</v>
      </c>
      <c r="I11" s="25"/>
      <c r="J11" s="26"/>
      <c r="K11" s="26"/>
      <c r="L11" s="5"/>
      <c r="M11" s="5"/>
      <c r="N11" s="26"/>
      <c r="O11" s="26"/>
      <c r="P11" s="26"/>
      <c r="Q11" s="39"/>
    </row>
    <row r="12" spans="2:17" ht="12.75">
      <c r="B12" s="38" t="s">
        <v>39</v>
      </c>
      <c r="C12" s="9">
        <v>3</v>
      </c>
      <c r="D12" s="9"/>
      <c r="E12" s="11">
        <f>E11</f>
        <v>38231</v>
      </c>
      <c r="F12" s="11">
        <f t="shared" si="0"/>
        <v>38237</v>
      </c>
      <c r="G12" s="17">
        <v>0</v>
      </c>
      <c r="H12" s="9">
        <v>7</v>
      </c>
      <c r="I12" s="25"/>
      <c r="J12" s="26"/>
      <c r="K12" s="26"/>
      <c r="L12" s="5"/>
      <c r="M12" s="5"/>
      <c r="N12" s="26"/>
      <c r="O12" s="26"/>
      <c r="P12" s="26"/>
      <c r="Q12" s="39"/>
    </row>
    <row r="13" spans="2:17" ht="12.75">
      <c r="B13" s="38" t="s">
        <v>40</v>
      </c>
      <c r="C13" s="9">
        <v>4</v>
      </c>
      <c r="D13" s="9"/>
      <c r="E13" s="11">
        <f>E11</f>
        <v>38231</v>
      </c>
      <c r="F13" s="11">
        <f t="shared" si="0"/>
        <v>38236</v>
      </c>
      <c r="G13" s="17">
        <v>0</v>
      </c>
      <c r="H13" s="9">
        <v>6</v>
      </c>
      <c r="I13" s="25"/>
      <c r="J13" s="26"/>
      <c r="K13" s="26"/>
      <c r="L13" s="5"/>
      <c r="M13" s="5"/>
      <c r="N13" s="26"/>
      <c r="O13" s="26"/>
      <c r="P13" s="26"/>
      <c r="Q13" s="39"/>
    </row>
    <row r="14" spans="2:17" ht="12.75">
      <c r="B14" s="38" t="s">
        <v>41</v>
      </c>
      <c r="C14" s="9">
        <v>5</v>
      </c>
      <c r="D14" s="9"/>
      <c r="E14" s="11">
        <f>E11</f>
        <v>38231</v>
      </c>
      <c r="F14" s="11">
        <f t="shared" si="0"/>
        <v>38234</v>
      </c>
      <c r="G14" s="17">
        <v>0</v>
      </c>
      <c r="H14" s="9">
        <v>4</v>
      </c>
      <c r="I14" s="25"/>
      <c r="J14" s="26"/>
      <c r="K14" s="26"/>
      <c r="L14" s="5"/>
      <c r="M14" s="5"/>
      <c r="N14" s="26"/>
      <c r="O14" s="26"/>
      <c r="P14" s="26"/>
      <c r="Q14" s="39"/>
    </row>
    <row r="15" spans="2:17" ht="12.75">
      <c r="B15" s="38" t="s">
        <v>42</v>
      </c>
      <c r="C15" s="9">
        <v>6</v>
      </c>
      <c r="D15" s="9"/>
      <c r="E15" s="11">
        <f>E11</f>
        <v>38231</v>
      </c>
      <c r="F15" s="11">
        <f t="shared" si="0"/>
        <v>38233</v>
      </c>
      <c r="G15" s="17">
        <v>0</v>
      </c>
      <c r="H15" s="9">
        <v>3</v>
      </c>
      <c r="I15" s="25"/>
      <c r="J15" s="26"/>
      <c r="K15" s="26"/>
      <c r="L15" s="5"/>
      <c r="M15" s="5"/>
      <c r="N15" s="26"/>
      <c r="O15" s="26"/>
      <c r="P15" s="26"/>
      <c r="Q15" s="39"/>
    </row>
    <row r="16" spans="2:17" ht="12.75">
      <c r="B16" s="38" t="s">
        <v>43</v>
      </c>
      <c r="C16" s="9">
        <v>7</v>
      </c>
      <c r="D16" s="9"/>
      <c r="E16" s="11">
        <f>E11</f>
        <v>38231</v>
      </c>
      <c r="F16" s="11">
        <f t="shared" si="0"/>
        <v>38232</v>
      </c>
      <c r="G16" s="17">
        <v>0</v>
      </c>
      <c r="H16" s="9">
        <v>2</v>
      </c>
      <c r="I16" s="25"/>
      <c r="J16" s="26"/>
      <c r="K16" s="26"/>
      <c r="L16" s="5"/>
      <c r="M16" s="5"/>
      <c r="N16" s="26"/>
      <c r="O16" s="26"/>
      <c r="P16" s="26"/>
      <c r="Q16" s="39"/>
    </row>
    <row r="17" spans="2:17" ht="13.5" thickBot="1">
      <c r="B17" s="40"/>
      <c r="C17" s="41"/>
      <c r="D17" s="41"/>
      <c r="E17" s="42"/>
      <c r="F17" s="42"/>
      <c r="G17" s="41"/>
      <c r="H17" s="41"/>
      <c r="I17" s="43"/>
      <c r="J17" s="41"/>
      <c r="K17" s="41"/>
      <c r="L17" s="41"/>
      <c r="M17" s="41"/>
      <c r="N17" s="41"/>
      <c r="O17" s="41"/>
      <c r="P17" s="41"/>
      <c r="Q17" s="44"/>
    </row>
    <row r="18" ht="13.5" thickTop="1"/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H16"/>
  <sheetViews>
    <sheetView workbookViewId="0" topLeftCell="A1">
      <selection activeCell="A1" sqref="A1"/>
    </sheetView>
  </sheetViews>
  <sheetFormatPr defaultColWidth="9.140625" defaultRowHeight="12.75"/>
  <sheetData>
    <row r="11" spans="1:8" ht="12.75">
      <c r="A11" s="3">
        <v>38231</v>
      </c>
      <c r="B11" s="3">
        <v>38231</v>
      </c>
      <c r="H11">
        <v>0</v>
      </c>
    </row>
    <row r="12" spans="1:8" ht="12.75">
      <c r="A12" s="3">
        <v>38231</v>
      </c>
      <c r="B12" s="3">
        <v>38237</v>
      </c>
      <c r="H12">
        <v>0</v>
      </c>
    </row>
    <row r="13" spans="1:8" ht="12.75">
      <c r="A13" s="3">
        <v>38231</v>
      </c>
      <c r="B13" s="3">
        <v>38236</v>
      </c>
      <c r="H13">
        <v>0</v>
      </c>
    </row>
    <row r="14" spans="1:8" ht="12.75">
      <c r="A14" s="3">
        <v>38231</v>
      </c>
      <c r="B14" s="3">
        <v>38234</v>
      </c>
      <c r="H14">
        <v>0</v>
      </c>
    </row>
    <row r="15" spans="1:8" ht="12.75">
      <c r="A15" s="3">
        <v>38231</v>
      </c>
      <c r="B15" s="3">
        <v>38233</v>
      </c>
      <c r="H15">
        <v>0</v>
      </c>
    </row>
    <row r="16" spans="1:8" ht="12.75">
      <c r="A16" s="3">
        <v>38231</v>
      </c>
      <c r="B16" s="3">
        <v>38232</v>
      </c>
      <c r="H16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9.140625" defaultRowHeight="12.75"/>
  <sheetData>
    <row r="2" ht="12.75">
      <c r="C2">
        <v>1</v>
      </c>
    </row>
    <row r="3" ht="12.75">
      <c r="C3">
        <v>1</v>
      </c>
    </row>
    <row r="4" ht="12.75">
      <c r="C4">
        <v>1</v>
      </c>
    </row>
    <row r="5" ht="12.75">
      <c r="C5">
        <v>1</v>
      </c>
    </row>
    <row r="6" ht="12.75">
      <c r="C6">
        <v>1</v>
      </c>
    </row>
    <row r="7" ht="12.75">
      <c r="C7">
        <v>1</v>
      </c>
    </row>
    <row r="8" ht="12.75">
      <c r="C8">
        <v>1</v>
      </c>
    </row>
    <row r="11" spans="1:8" ht="12.75">
      <c r="A11" s="3">
        <v>38231</v>
      </c>
      <c r="B11" s="3">
        <v>38231</v>
      </c>
      <c r="H11">
        <v>0</v>
      </c>
    </row>
    <row r="12" spans="1:8" ht="12.75">
      <c r="A12" s="3">
        <v>38231</v>
      </c>
      <c r="B12" s="3">
        <v>38237</v>
      </c>
      <c r="H12">
        <v>0</v>
      </c>
    </row>
    <row r="13" spans="1:8" ht="12.75">
      <c r="A13" s="3">
        <v>38238</v>
      </c>
      <c r="B13" s="3">
        <v>38240</v>
      </c>
      <c r="H13">
        <v>0</v>
      </c>
    </row>
    <row r="14" spans="1:8" ht="12.75">
      <c r="A14" s="3">
        <v>38231</v>
      </c>
      <c r="B14" s="3">
        <v>38236</v>
      </c>
      <c r="H14">
        <v>0</v>
      </c>
    </row>
    <row r="15" spans="1:8" ht="12.75">
      <c r="A15" s="3">
        <v>38231</v>
      </c>
      <c r="B15" s="3">
        <v>38234</v>
      </c>
      <c r="H15">
        <v>0</v>
      </c>
    </row>
    <row r="16" spans="1:8" ht="12.75">
      <c r="A16" s="3">
        <v>38231</v>
      </c>
      <c r="B16" s="3">
        <v>38233</v>
      </c>
      <c r="H16">
        <v>0</v>
      </c>
    </row>
    <row r="17" spans="1:8" ht="12.75">
      <c r="A17" s="3">
        <v>38231</v>
      </c>
      <c r="B17" s="3">
        <v>38232</v>
      </c>
      <c r="H17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7</v>
      </c>
      <c r="D1" t="s">
        <v>44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7</v>
      </c>
      <c r="D1" t="s">
        <v>44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8</v>
      </c>
      <c r="D1" t="s">
        <v>44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7</v>
      </c>
      <c r="D1" t="s">
        <v>44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7</v>
      </c>
      <c r="D1" t="s">
        <v>44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Witcombe</dc:creator>
  <cp:keywords/>
  <dc:description/>
  <cp:lastModifiedBy>Mike Witcombe</cp:lastModifiedBy>
  <dcterms:created xsi:type="dcterms:W3CDTF">2004-09-01T08:44:17Z</dcterms:created>
  <dcterms:modified xsi:type="dcterms:W3CDTF">2004-09-01T11:08:41Z</dcterms:modified>
  <cp:category/>
  <cp:version/>
  <cp:contentType/>
  <cp:contentStatus/>
</cp:coreProperties>
</file>